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G:\My Drive\SKP 2022\"/>
    </mc:Choice>
  </mc:AlternateContent>
  <xr:revisionPtr revIDLastSave="0" documentId="13_ncr:1_{6D504BC6-E82B-4861-B312-D9443BB6D2FE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KP JA (Kuantitatif)" sheetId="1" r:id="rId1"/>
    <sheet name="Lampiran SKP" sheetId="2" r:id="rId2"/>
    <sheet name="Evaluasi Kinerja Kuanti JAJF" sheetId="3" r:id="rId3"/>
    <sheet name="Dok. Evaluasi Kinerja Pegawai" sheetId="4" r:id="rId4"/>
    <sheet name="Kuadran" sheetId="5" state="hidden" r:id="rId5"/>
    <sheet name="Pola Distribusi" sheetId="6" state="hidden" r:id="rId6"/>
  </sheets>
  <calcPr calcId="191029"/>
  <extLst>
    <ext uri="GoogleSheetsCustomDataVersion1">
      <go:sheetsCustomData xmlns:go="http://customooxmlschemas.google.com/" r:id="rId11" roundtripDataSignature="AMtx7mhrtnmcCIg/0vl7XKvAZJ64wlyo8A=="/>
    </ext>
  </extLst>
</workbook>
</file>

<file path=xl/calcChain.xml><?xml version="1.0" encoding="utf-8"?>
<calcChain xmlns="http://schemas.openxmlformats.org/spreadsheetml/2006/main">
  <c r="A83" i="3" l="1"/>
  <c r="D34" i="4" s="1"/>
  <c r="D43" i="4"/>
  <c r="D44" i="4"/>
  <c r="A44" i="4"/>
  <c r="H91" i="3"/>
  <c r="A43" i="4"/>
  <c r="G77" i="1"/>
  <c r="C20" i="2" s="1"/>
  <c r="G78" i="1"/>
  <c r="C21" i="2" s="1"/>
  <c r="A78" i="1"/>
  <c r="B21" i="2" s="1"/>
  <c r="A77" i="1"/>
  <c r="B20" i="2" s="1"/>
  <c r="C46" i="3"/>
  <c r="B46" i="3"/>
  <c r="E48" i="3"/>
  <c r="E47" i="3"/>
  <c r="E46" i="3"/>
  <c r="C43" i="3"/>
  <c r="H8" i="6"/>
  <c r="G8" i="6"/>
  <c r="F8" i="6"/>
  <c r="E8" i="6"/>
  <c r="D8" i="6"/>
  <c r="A1" i="6"/>
  <c r="B7" i="6" s="1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H5" i="5"/>
  <c r="G5" i="5"/>
  <c r="F5" i="5"/>
  <c r="H4" i="5"/>
  <c r="G4" i="5"/>
  <c r="F4" i="5"/>
  <c r="H3" i="5"/>
  <c r="G3" i="5"/>
  <c r="F3" i="5"/>
  <c r="D33" i="4"/>
  <c r="D25" i="4"/>
  <c r="D24" i="4"/>
  <c r="D23" i="4"/>
  <c r="D22" i="4"/>
  <c r="D21" i="4"/>
  <c r="D19" i="4"/>
  <c r="D18" i="4"/>
  <c r="D17" i="4"/>
  <c r="D16" i="4"/>
  <c r="D15" i="4"/>
  <c r="C13" i="4"/>
  <c r="A12" i="4"/>
  <c r="E45" i="3"/>
  <c r="E44" i="3"/>
  <c r="E43" i="3"/>
  <c r="B43" i="3"/>
  <c r="A43" i="3"/>
  <c r="H41" i="3"/>
  <c r="F41" i="3"/>
  <c r="E41" i="3"/>
  <c r="H40" i="3"/>
  <c r="F40" i="3"/>
  <c r="E40" i="3"/>
  <c r="H39" i="3"/>
  <c r="F39" i="3"/>
  <c r="E39" i="3"/>
  <c r="C39" i="3"/>
  <c r="H38" i="3"/>
  <c r="F38" i="3"/>
  <c r="E38" i="3"/>
  <c r="H37" i="3"/>
  <c r="F37" i="3"/>
  <c r="E37" i="3"/>
  <c r="H36" i="3"/>
  <c r="F36" i="3"/>
  <c r="E36" i="3"/>
  <c r="C36" i="3"/>
  <c r="H35" i="3"/>
  <c r="F35" i="3"/>
  <c r="E35" i="3"/>
  <c r="H34" i="3"/>
  <c r="F34" i="3"/>
  <c r="E34" i="3"/>
  <c r="H33" i="3"/>
  <c r="F33" i="3"/>
  <c r="E33" i="3"/>
  <c r="C33" i="3"/>
  <c r="B33" i="3"/>
  <c r="H32" i="3"/>
  <c r="F32" i="3"/>
  <c r="E32" i="3"/>
  <c r="H31" i="3"/>
  <c r="F31" i="3"/>
  <c r="E31" i="3"/>
  <c r="H30" i="3"/>
  <c r="F30" i="3"/>
  <c r="E30" i="3"/>
  <c r="C30" i="3"/>
  <c r="H29" i="3"/>
  <c r="F29" i="3"/>
  <c r="E29" i="3"/>
  <c r="H28" i="3"/>
  <c r="F28" i="3"/>
  <c r="E28" i="3"/>
  <c r="H27" i="3"/>
  <c r="F27" i="3"/>
  <c r="E27" i="3"/>
  <c r="C27" i="3"/>
  <c r="H26" i="3"/>
  <c r="F26" i="3"/>
  <c r="E26" i="3"/>
  <c r="H25" i="3"/>
  <c r="F25" i="3"/>
  <c r="E25" i="3"/>
  <c r="H24" i="3"/>
  <c r="F24" i="3"/>
  <c r="E24" i="3"/>
  <c r="C24" i="3"/>
  <c r="H23" i="3"/>
  <c r="F23" i="3"/>
  <c r="E23" i="3"/>
  <c r="H22" i="3"/>
  <c r="F22" i="3"/>
  <c r="E22" i="3"/>
  <c r="H21" i="3"/>
  <c r="F21" i="3"/>
  <c r="E21" i="3"/>
  <c r="C21" i="3"/>
  <c r="B21" i="3"/>
  <c r="A21" i="3"/>
  <c r="J12" i="3"/>
  <c r="D12" i="3"/>
  <c r="J11" i="3"/>
  <c r="D11" i="3"/>
  <c r="J10" i="3"/>
  <c r="D10" i="3"/>
  <c r="J9" i="3"/>
  <c r="D9" i="3"/>
  <c r="J8" i="3"/>
  <c r="H90" i="3" s="1"/>
  <c r="D8" i="3"/>
  <c r="I6" i="3"/>
  <c r="A6" i="3"/>
  <c r="A2" i="3"/>
  <c r="C5" i="2"/>
  <c r="A5" i="2"/>
  <c r="B3" i="6" l="1"/>
  <c r="B2" i="6"/>
  <c r="B4" i="6"/>
  <c r="B6" i="6"/>
  <c r="B5" i="6"/>
  <c r="B8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ID#AAAAa5GA5gk
USER    (2022-06-20 14:26:45)
Dalam hal rencana hasil kerja Pimpinan yang diintervensi adalah hasil kerja pejabat pimpinan tinggi dan Pimpinan unit kerja mandiri/ organisasi maka dituliskan rencana hasil kerja beserta indikator kinerja individu pejabat pimpinan tinggi dan Pimpinan unit kerja mandiri atau sasaran dan indikator kinerja organisasi yang diintervensi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IPkIOTZEMmq4a4Ev4z0Bv2BUGOA=="/>
    </ext>
  </extLst>
</comments>
</file>

<file path=xl/sharedStrings.xml><?xml version="1.0" encoding="utf-8"?>
<sst xmlns="http://schemas.openxmlformats.org/spreadsheetml/2006/main" count="485" uniqueCount="223">
  <si>
    <t>SASARAN KINERJA PEGAWAI</t>
  </si>
  <si>
    <t>MENU</t>
  </si>
  <si>
    <t>PENDEKATAN HASIL KERJA KUANTITATIF</t>
  </si>
  <si>
    <t>PERIODE PENILAIAN:</t>
  </si>
  <si>
    <t>1 JANUARI SD 31 DESEMBER TAHUN 2022</t>
  </si>
  <si>
    <t>NO</t>
  </si>
  <si>
    <t>PEGAWAI YANG DINILAI</t>
  </si>
  <si>
    <t>PEJABAT PENILAI KINERJA</t>
  </si>
  <si>
    <t>NAMA</t>
  </si>
  <si>
    <t>NIP</t>
  </si>
  <si>
    <t>PANGKAT/GOL. RUANG</t>
  </si>
  <si>
    <t>Penata Muda Tk. I (III/b)</t>
  </si>
  <si>
    <t>Pembina Utama Muda (IV/c)</t>
  </si>
  <si>
    <t>JABATAN</t>
  </si>
  <si>
    <t>UNIT KERJA</t>
  </si>
  <si>
    <t>HASIL KERJA</t>
  </si>
  <si>
    <t>NO.</t>
  </si>
  <si>
    <t>RENCANA HASIL KERJA ATASAN YANG DIINTERVENSI</t>
  </si>
  <si>
    <t>RENCANA HASIL KERJA</t>
  </si>
  <si>
    <t>ASPEK</t>
  </si>
  <si>
    <t>INDIKATOR KINERJA INDIVIDU</t>
  </si>
  <si>
    <t>TARGET</t>
  </si>
  <si>
    <t>(1)</t>
  </si>
  <si>
    <t>(2)</t>
  </si>
  <si>
    <t>(3)</t>
  </si>
  <si>
    <t>(4)</t>
  </si>
  <si>
    <t>(5)</t>
  </si>
  <si>
    <t>(6)</t>
  </si>
  <si>
    <t>A. UTAMA</t>
  </si>
  <si>
    <t>Tersusunnya dokumen perencanaan pembelajaran mata pelajaran IPA Kelas VII C,D,E, F dan Kelas IX E,F,G,H sesuai ketentuan</t>
  </si>
  <si>
    <t>Kuantitas</t>
  </si>
  <si>
    <t>1 Dokumen</t>
  </si>
  <si>
    <t>Kualitas</t>
  </si>
  <si>
    <t>Waktu</t>
  </si>
  <si>
    <t>1 Bulan</t>
  </si>
  <si>
    <t>(di bulan juli)</t>
  </si>
  <si>
    <t>Terlaksananya pembelajaran mata pelajaran IPA Kelas VII C,D,E, F dan Kelas IX E,F,G,H sesuai ketentuan</t>
  </si>
  <si>
    <t>6 Jurnal</t>
  </si>
  <si>
    <t>6 Bulan</t>
  </si>
  <si>
    <t>(juli - desember)</t>
  </si>
  <si>
    <t>Terlaksananya penilaian hasil pembelajaran mata pelajaran IPA Kelas VII C,D,E, F dan Kelas IX E,F,G,H yang akuntabel</t>
  </si>
  <si>
    <t>7 Dokumen</t>
  </si>
  <si>
    <t>(Ph = 5, PTS 1, PAS 1)</t>
  </si>
  <si>
    <t>Waktu yang dibutuhkan untuk terlaksananya penilaian hasil pembelajaran mata pelajaran IPA Kelas IX E, F, G, H dan I yang akuntabel</t>
  </si>
  <si>
    <t>5 Bulan</t>
  </si>
  <si>
    <t>(Agustus-Desember)</t>
  </si>
  <si>
    <t>Terlaksananya tindak lanjut hasil penilaian pembelajaran mata pelajaran IPA Kelas VII C,D,E, F dan Kelas IX E,F,G,H</t>
  </si>
  <si>
    <t xml:space="preserve">7 Dokumen </t>
  </si>
  <si>
    <t>5 bulan</t>
  </si>
  <si>
    <t>Terlaksananya tugas lain yang relevan dengan fungsi sekolah (tugas tambahan yang melekat pada pelaksanaan kegiatan pokok sesuai dengan beban kerja guru)</t>
  </si>
  <si>
    <t>Laporan pelaksanaan tugas tambahan sebagai wakil kepala sekolah</t>
  </si>
  <si>
    <t>6 Laporan</t>
  </si>
  <si>
    <t>Prosentase tingkat keberhasilan pelaksanaan tugas tambahan sebagai wakil kepala sekolah</t>
  </si>
  <si>
    <t>Waktu yang dibutuhkan untuk terlaksananya tugas tambahan sebagai wakil kepala sekolah</t>
  </si>
  <si>
    <t>6 bulan</t>
  </si>
  <si>
    <t>(juli-desember)</t>
  </si>
  <si>
    <t>Terlaksananya Program pengembangan diri, diklat fungsional dan publikasi ilmiah</t>
  </si>
  <si>
    <t>Jumlah dokumen terkait dengan program pengembangan diri, diklat fungsional dan publikasi ilmiah</t>
  </si>
  <si>
    <t>…… Dokumen</t>
  </si>
  <si>
    <t>(tergantung pada bp ibu guru)</t>
  </si>
  <si>
    <t>Prosentasi pelaksanaan pengembangan diri, diklat fungsioanal dan publikasi ilmiah</t>
  </si>
  <si>
    <t>Waktu yang dibutuhkan untuk melaksanakan pengembangan diri, diklat fungsional dan publikasi ilmiah</t>
  </si>
  <si>
    <t>Terlaksananya tugas penunjang guru</t>
  </si>
  <si>
    <t>Jumlah dokumen terkait pelaksanaan tugas penunjang guru sebagai anggota organisasi profesi (sebagai anggota PGRI), dll nya</t>
  </si>
  <si>
    <t>Prosentase pelaksanaan tugas penunjang guru sebagai anggota organisasi profesi (sebagai anggota PGRI), dll nya</t>
  </si>
  <si>
    <t>Waktu yang dibutuhkan dalam melaksanakan tugas penunjang guru</t>
  </si>
  <si>
    <t>B. TAMBAHAN</t>
  </si>
  <si>
    <t>PERILAKU KERJA</t>
  </si>
  <si>
    <t>Berorientasi pelayanan</t>
  </si>
  <si>
    <t>- Memahami dan memenuhi kebutuhan masyarakat</t>
  </si>
  <si>
    <t>Ekspektasi Khusus Pimpinan:</t>
  </si>
  <si>
    <t>- Ramah, cekatan, solutif, dan dapat diandalkan</t>
  </si>
  <si>
    <t>-Terbuka terhadap masukan dari orang lain.
-Selalu belajar dari kesalahan untuk perbaikan kinerja selanjutnya</t>
  </si>
  <si>
    <t>- Melakukan perbaikan tiada henti</t>
  </si>
  <si>
    <t>Akuntabel</t>
  </si>
  <si>
    <t>- Melaksanakan tugas dengan jujur, bertanggungjawab, cermat, disiplin dan berintegritas tinggi</t>
  </si>
  <si>
    <t>- Menggunakan kekayaan dan barang milik negara secara bertanggungjawab, efektif, dan efisien</t>
  </si>
  <si>
    <t>-Berani berterus terang dan mengakui kesalahan</t>
  </si>
  <si>
    <t>- Tidak menyalahgunakan kewenangan jabatan</t>
  </si>
  <si>
    <t>Kompeten</t>
  </si>
  <si>
    <t>- Meningkatkan kompetensi diri untuk menjawab tantangan yang selalu berubah</t>
  </si>
  <si>
    <t>- Membantu orang lain belajar</t>
  </si>
  <si>
    <t>-Aktif mengikuti kegiatan pengembangan kompetensi yang diadakan 
internal maupun eksternal
-Aktif membagikan informasi kepada Pegawai lainnya yang sifatnya 
memberikan pengetahuan</t>
  </si>
  <si>
    <t>- Melaksanakan tugas dengan kualitas terbaik</t>
  </si>
  <si>
    <t>Harmonis</t>
  </si>
  <si>
    <t>- Menghargai setiap orang apapun latar belakangnya</t>
  </si>
  <si>
    <t>- Suka menolong orang lain</t>
  </si>
  <si>
    <t xml:space="preserve">-Membangun komunikasi yang lebih terbuka dan menjaga hubungan baik 
dengan stakeholder
-Siap menawarkan bantuan tanpa harus diminta terlebih dahulu </t>
  </si>
  <si>
    <t>- Membangun lingkungan kerja yang kondusif</t>
  </si>
  <si>
    <t>Loyal</t>
  </si>
  <si>
    <t>- Memegang teguh ideologi Pancasila, Undang-Undang Dasar Negara Republik Indonesia Tahun 1945, setia kepada Negara Kesatuan Republik Indonesia serta pemerintahan yang sah</t>
  </si>
  <si>
    <t>- Menjaga nama baik sesama ASN, Pimpinan, Instansi, dan Negara</t>
  </si>
  <si>
    <t>- Menjaga rahasia jabatan dan negara</t>
  </si>
  <si>
    <t>Adaptif</t>
  </si>
  <si>
    <t>- Cepat menyesuaikan diri menghadapi perubahan</t>
  </si>
  <si>
    <t>- Terus berinovasi dan mengembangkan kreativitas</t>
  </si>
  <si>
    <t>-Mengimplementasikan perkembangan teknologi untuk memperbaiki metode dan proses kerja.</t>
  </si>
  <si>
    <t>- Bertindak proaktif</t>
  </si>
  <si>
    <t>Kolaboratif</t>
  </si>
  <si>
    <t>- Memberi kesempatan kepada berbagai pihak untuk berkontribusi</t>
  </si>
  <si>
    <t>- Terbuka dalam bekerja sama untuk menghasilkan nilai tambah</t>
  </si>
  <si>
    <t>- Aktif berpartisipasi dan berkontribusi sesuai keahliannya pada project unit kerja</t>
  </si>
  <si>
    <t>- Menggerakkan pemanfaatan berbagai sumberdaya untuk tujuan bersama</t>
  </si>
  <si>
    <t>Pegawai Yang Dinilai</t>
  </si>
  <si>
    <t>Pejabat Penilai Kinerja</t>
  </si>
  <si>
    <t>Jumlah laporan rekapitulasi data hasil pencapaian indikator LKPJ dan LPPD</t>
  </si>
  <si>
    <t>Jumlah hasil evaluasi pelaksanaan Renja</t>
  </si>
  <si>
    <t>Jumlah Laporan data akuntabilitas keuangan akhir tahun (CALK)</t>
  </si>
  <si>
    <t xml:space="preserve">
</t>
  </si>
  <si>
    <t>LAMPIRAN SASARAN KINERJA PEGAWAI</t>
  </si>
  <si>
    <t>DUKUNGAN SUMBER DAYA</t>
  </si>
  <si>
    <t>Seperangkat komputer</t>
  </si>
  <si>
    <t>SOP</t>
  </si>
  <si>
    <t>SKEMA PERTANGGUNGJAWABAN</t>
  </si>
  <si>
    <t>(hasil kerja dilaporkan setiap bulanan, berikut data yang dilaporkan adalah....</t>
  </si>
  <si>
    <t>KONSEKUENSI</t>
  </si>
  <si>
    <t>apabila memenuhi ekspektasi Pimpinan maka diberi penugasan baru</t>
  </si>
  <si>
    <t>apabila tidak memenuhi ekspektasi Pimpinan maka diberi pengalihan tugas/teguran/pelatihan</t>
  </si>
  <si>
    <t>Pegawai yang Dinilai</t>
  </si>
  <si>
    <t>EVALUASI KINERJA PEGAWAI</t>
  </si>
  <si>
    <t>PERIODE: TRIWULAN I/II/III/IV-AKHIR*</t>
  </si>
  <si>
    <t xml:space="preserve">INSTANSI </t>
  </si>
  <si>
    <t>CAPAIAN KINERJA ORGANISASI*</t>
  </si>
  <si>
    <t>BUTUH PERBAIKAN</t>
  </si>
  <si>
    <t>POLA DISTRIBUSI:</t>
  </si>
  <si>
    <t>RENCANA HASIL KERJA PIMPINAN YANG DIINTERVENSI</t>
  </si>
  <si>
    <t>REALISASI BERDASARKAN BUKTI DUKUNG</t>
  </si>
  <si>
    <t>UMPAN BALIK BERKELANJUTAN BERDASARKAN BUKTI DUKUNG</t>
  </si>
  <si>
    <t>(7)</t>
  </si>
  <si>
    <t>1 dokumen berdasarkan penilaian Pimpinan pada semester 1 (anggaran murni)</t>
  </si>
  <si>
    <r>
      <rPr>
        <b/>
        <i/>
        <sz val="10"/>
        <color theme="1"/>
        <rFont val="Bookman Old Style"/>
        <family val="1"/>
      </rPr>
      <t>Pimpinan:</t>
    </r>
    <r>
      <rPr>
        <i/>
        <sz val="10"/>
        <color theme="1"/>
        <rFont val="Bookman Old Style"/>
        <family val="1"/>
      </rPr>
      <t xml:space="preserve"> modul proses bisnis secara keseluruhan sudah sesuai dengan NSPK, meskipun masih dapat dimungkinkan adanya sedikit perbaikan.</t>
    </r>
  </si>
  <si>
    <t>95% berdasarkan penilaian Pimpinan</t>
  </si>
  <si>
    <r>
      <rPr>
        <b/>
        <i/>
        <sz val="10"/>
        <color theme="1"/>
        <rFont val="Bookman Old Style"/>
        <family val="1"/>
      </rPr>
      <t>Pimpinan:</t>
    </r>
    <r>
      <rPr>
        <i/>
        <sz val="10"/>
        <color theme="1"/>
        <rFont val="Bookman Old Style"/>
        <family val="1"/>
      </rPr>
      <t xml:space="preserve"> penyelesaian proses bisnis sangat cepat, melampaui perkiraan dan ekspektasi saya. Pertahankan!</t>
    </r>
  </si>
  <si>
    <t>1 Bulan berdasarkan Penilaian Pimpinan pada semester 1</t>
  </si>
  <si>
    <t>(umpan balik)***</t>
  </si>
  <si>
    <t>6 jurnal berdasarkan Penilaian Pimpinan</t>
  </si>
  <si>
    <t>95% berdasarkan Penilaian Pimpinan</t>
  </si>
  <si>
    <t>6 Bulan berdasarkan Penilaian Pimpinan</t>
  </si>
  <si>
    <t>7 dokumen berdasarkan Penilaian Pimpinan</t>
  </si>
  <si>
    <t>98% berdasarkan Penilaian Pimpinan</t>
  </si>
  <si>
    <t>5 Bulan berdasarkan Penilaian Pimpinan</t>
  </si>
  <si>
    <t>75% berdasarkan Penilaian Pimpinan</t>
  </si>
  <si>
    <t>6 Laporan berdasarkan Penilaian Pimpinan</t>
  </si>
  <si>
    <t>12 Bulan berdasarkan Penilaian Pimpinan</t>
  </si>
  <si>
    <t>RATING HASIL KERJA*</t>
  </si>
  <si>
    <t>SESUAI EKSPEKTASI</t>
  </si>
  <si>
    <r>
      <rPr>
        <b/>
        <i/>
        <sz val="10"/>
        <color theme="1"/>
        <rFont val="Bookman Old Style"/>
        <family val="1"/>
      </rPr>
      <t>Stakeholder terkait (nama):</t>
    </r>
    <r>
      <rPr>
        <i/>
        <sz val="10"/>
        <color theme="1"/>
        <rFont val="Bookman Old Style"/>
        <family val="1"/>
      </rPr>
      <t xml:space="preserve"> ketika menjelaskan mudah dipahami dan sabar
Pimpinan: selalu menanyakan hal apa yang bisa dikembangkan</t>
    </r>
  </si>
  <si>
    <r>
      <rPr>
        <b/>
        <i/>
        <sz val="10"/>
        <color theme="1"/>
        <rFont val="Bookman Old Style"/>
        <family val="1"/>
      </rPr>
      <t>Pimpinan:</t>
    </r>
    <r>
      <rPr>
        <i/>
        <sz val="10"/>
        <color theme="1"/>
        <rFont val="Bookman Old Style"/>
        <family val="1"/>
      </rPr>
      <t xml:space="preserve"> berani berterus terang dan mengakui kesalahan terlihat ketika ada komplain dari peserta peningkatan yang bersangkutan dengan tanggung jawab mengakui kesalahan dan segera merespon
dengan cepat komplain tersebut.</t>
    </r>
  </si>
  <si>
    <r>
      <rPr>
        <b/>
        <i/>
        <sz val="10"/>
        <color theme="1"/>
        <rFont val="Bookman Old Style"/>
        <family val="1"/>
      </rPr>
      <t>Pimpinan (nama):</t>
    </r>
    <r>
      <rPr>
        <i/>
        <sz val="10"/>
        <color theme="1"/>
        <rFont val="Bookman Old Style"/>
        <family val="1"/>
      </rPr>
      <t xml:space="preserve"> ketika diberikan tugas dari pimpinan selalu mengupayakan yang terbaik terlihat dari minimnya kesalahan dan perbaikan tugas yang diserahkan
</t>
    </r>
    <r>
      <rPr>
        <b/>
        <i/>
        <sz val="10"/>
        <color theme="1"/>
        <rFont val="Bookman Old Style"/>
        <family val="1"/>
      </rPr>
      <t xml:space="preserve">Rekan kerja setingkat (nama): </t>
    </r>
    <r>
      <rPr>
        <i/>
        <sz val="10"/>
        <color theme="1"/>
        <rFont val="Bookman Old Style"/>
        <family val="1"/>
      </rPr>
      <t>bersedia
membantu apabila dibutuhkan terlihat ketika yang bersangkutan diminta untuk menjelaskan substansi yang belum dimengerti maka dengan sabar menjelaskan</t>
    </r>
  </si>
  <si>
    <r>
      <rPr>
        <b/>
        <i/>
        <sz val="10"/>
        <color theme="1"/>
        <rFont val="Bookman Old Style"/>
        <family val="1"/>
      </rPr>
      <t>Stakeholder terkait (nama):</t>
    </r>
    <r>
      <rPr>
        <i/>
        <sz val="10"/>
        <color theme="1"/>
        <rFont val="Bookman Old Style"/>
        <family val="1"/>
      </rPr>
      <t xml:space="preserve"> ketika menerima tamu dari daerah untuk konsultasi dilayani dengan baik berdasarkan hasil survey  kepuasan
</t>
    </r>
    <r>
      <rPr>
        <b/>
        <i/>
        <sz val="10"/>
        <color theme="1"/>
        <rFont val="Bookman Old Style"/>
        <family val="1"/>
      </rPr>
      <t>Satpam:</t>
    </r>
    <r>
      <rPr>
        <i/>
        <sz val="10"/>
        <color theme="1"/>
        <rFont val="Bookman Old Style"/>
        <family val="1"/>
      </rPr>
      <t xml:space="preserve"> sering memberikan makanan untuk dibagikan kepada tenaga keamanan</t>
    </r>
  </si>
  <si>
    <r>
      <rPr>
        <b/>
        <i/>
        <sz val="10"/>
        <color theme="1"/>
        <rFont val="Bookman Old Style"/>
        <family val="1"/>
      </rPr>
      <t>Pimpinan:</t>
    </r>
    <r>
      <rPr>
        <i/>
        <sz val="10"/>
        <color theme="1"/>
        <rFont val="Bookman Old Style"/>
        <family val="1"/>
      </rPr>
      <t xml:space="preserve"> selalu siap kapanpun pimpinan membutuhkan terlihat dari ketika ada arahan yang mendadak maka yang bersangkutan siap membantu pimpinan meskipun di luar jam kerja</t>
    </r>
  </si>
  <si>
    <r>
      <rPr>
        <b/>
        <i/>
        <sz val="10"/>
        <color theme="1"/>
        <rFont val="Bookman Old Style"/>
        <family val="1"/>
      </rPr>
      <t>Pimpinan (nama):</t>
    </r>
    <r>
      <rPr>
        <i/>
        <sz val="10"/>
        <color theme="1"/>
        <rFont val="Bookman Old Style"/>
        <family val="1"/>
      </rPr>
      <t xml:space="preserve"> semangat untuk mempelajari hal baru terlihat dari meskipun yang bersangkutan terhitung baru pada unit kerja ini, namun bisa beradaptasi dengan cepat.</t>
    </r>
  </si>
  <si>
    <r>
      <rPr>
        <b/>
        <i/>
        <sz val="10"/>
        <color theme="1"/>
        <rFont val="Bookman Old Style"/>
        <family val="1"/>
      </rPr>
      <t>Pimpinan (nama):</t>
    </r>
    <r>
      <rPr>
        <i/>
        <sz val="10"/>
        <color theme="1"/>
        <rFont val="Bookman Old Style"/>
        <family val="1"/>
      </rPr>
      <t xml:space="preserve"> selalu melibatkan tim kerja lain di unit nya dan stakeholder terkait ketika melakukan pembahasan proses bisnis aplikasi sehingga semakin banyak masukan untuk pengembangan aplikasi</t>
    </r>
  </si>
  <si>
    <t>RATING PERILAKU KERJA*</t>
  </si>
  <si>
    <t>PREDIKAT KINERJA PEGAWAI*</t>
  </si>
  <si>
    <t>DOKUMEN EVALUASI KINERJA PEGAWAI</t>
  </si>
  <si>
    <t>PERIODE: TRIWULAN I/II/III/IV*</t>
  </si>
  <si>
    <t>1.</t>
  </si>
  <si>
    <t>:</t>
  </si>
  <si>
    <t>2.</t>
  </si>
  <si>
    <t>3.</t>
  </si>
  <si>
    <t>ATASAN PEJABAT PENILAI KINERJA</t>
  </si>
  <si>
    <t>NAMA ATASAN PEJABAT PENILAI KINERJA</t>
  </si>
  <si>
    <t>NIP ATASAN PEJABAT PENILAI KINERJA</t>
  </si>
  <si>
    <t>PANGKAT/GOL. RUANG ATASAN PEJABAT PENILAI KINERJA</t>
  </si>
  <si>
    <t>JABATAN ATASAN PEJABAT PENILAI KINERJA</t>
  </si>
  <si>
    <t>UNIT KERJA ATASAN PEJABAT PENILAI KINERJA</t>
  </si>
  <si>
    <t>4.</t>
  </si>
  <si>
    <t>EVALUASI KINERJA</t>
  </si>
  <si>
    <t>CAPAIAN KINERJA ORGANISASI</t>
  </si>
  <si>
    <t>PREDIKAT KINERJA PEGAWAI</t>
  </si>
  <si>
    <t>5.</t>
  </si>
  <si>
    <t>CATATAN/REKOMENDASI</t>
  </si>
  <si>
    <t>Di Atas Ekspektasi</t>
  </si>
  <si>
    <t>Sesuai Ekspektasi</t>
  </si>
  <si>
    <t>Di Bawah Ekspektasi</t>
  </si>
  <si>
    <t>Hasil Kerja</t>
  </si>
  <si>
    <t>Perilaku Kerja</t>
  </si>
  <si>
    <t>Hasil</t>
  </si>
  <si>
    <t>SANGAT BAIK</t>
  </si>
  <si>
    <t>BAIK</t>
  </si>
  <si>
    <r>
      <rPr>
        <sz val="11"/>
        <color theme="1"/>
        <rFont val="Calibri"/>
        <family val="2"/>
      </rPr>
      <t>KURANG/</t>
    </r>
    <r>
      <rPr>
        <i/>
        <sz val="11"/>
        <color theme="1"/>
        <rFont val="Calibri"/>
        <family val="2"/>
      </rPr>
      <t>MISS CONDUCT</t>
    </r>
  </si>
  <si>
    <r>
      <rPr>
        <sz val="11"/>
        <color theme="1"/>
        <rFont val="Calibri"/>
        <family val="2"/>
      </rPr>
      <t>KURANG/</t>
    </r>
    <r>
      <rPr>
        <i/>
        <sz val="11"/>
        <color theme="1"/>
        <rFont val="Calibri"/>
        <family val="2"/>
      </rPr>
      <t>MISS CONDUCT</t>
    </r>
  </si>
  <si>
    <t>SANGAT KURANG</t>
  </si>
  <si>
    <r>
      <rPr>
        <sz val="11"/>
        <color theme="1"/>
        <rFont val="Calibri"/>
        <family val="2"/>
      </rPr>
      <t>KURANG/</t>
    </r>
    <r>
      <rPr>
        <i/>
        <sz val="11"/>
        <color theme="1"/>
        <rFont val="Calibri"/>
        <family val="2"/>
      </rPr>
      <t>MISS CONDUCT</t>
    </r>
  </si>
  <si>
    <t>KURANG/MISS CONDUCT</t>
  </si>
  <si>
    <t>Istimewa</t>
  </si>
  <si>
    <t>Baik</t>
  </si>
  <si>
    <t>Butuh Perbaikan</t>
  </si>
  <si>
    <r>
      <rPr>
        <sz val="11"/>
        <color theme="1"/>
        <rFont val="Calibri"/>
        <family val="2"/>
      </rPr>
      <t>Kurang/</t>
    </r>
    <r>
      <rPr>
        <i/>
        <sz val="11"/>
        <color theme="1"/>
        <rFont val="Calibri"/>
        <family val="2"/>
      </rPr>
      <t>Missconduct</t>
    </r>
  </si>
  <si>
    <t>Sangat Kurang</t>
  </si>
  <si>
    <t>Kategori</t>
  </si>
  <si>
    <t>Pola Distribusi</t>
  </si>
  <si>
    <t>Sangat
Kurang</t>
  </si>
  <si>
    <r>
      <rPr>
        <sz val="11"/>
        <color theme="1"/>
        <rFont val="Calibri"/>
        <family val="2"/>
      </rPr>
      <t xml:space="preserve">Kurang/
</t>
    </r>
    <r>
      <rPr>
        <i/>
        <sz val="11"/>
        <color theme="1"/>
        <rFont val="Calibri"/>
        <family val="2"/>
      </rPr>
      <t>Misconduct</t>
    </r>
  </si>
  <si>
    <t>Butuh
Perbaikan</t>
  </si>
  <si>
    <t>Sangat
Baik</t>
  </si>
  <si>
    <t>Jumlah</t>
  </si>
  <si>
    <t>ALFA OMEGA, S.Pd</t>
  </si>
  <si>
    <t>Terlaksananya pembelajaran sesuai tugas pokoknya di SMP NEGERI 10 JAKARTA</t>
  </si>
  <si>
    <t>Jumlah dokumen dokumen perencanaan pembelajaran mata pelajaran IPA Kelas  VII C,D,E, F dan Kelas IX E,F,G,H pada SMP NEGERI 10 JAKARTA  sesuai ketentuan</t>
  </si>
  <si>
    <t>Prosentase penyusunan dokumen perencanaan pembelajaran  mata pelajaran IPA Kelas VII C,D,E, F dan Kelas IX E,F,G,H  pada SMP NEGERI 10 JAKARTA sesuai ketentuan</t>
  </si>
  <si>
    <t>Waktu Penyelesaian yang dibutuhkan penyusunan dokumen perencanaan pembelajaran  mata pelajaran IPA Kelas VII C,D,E, F dan Kelas IX E,F,G,H  pada SMP NEGERI 10 JAKARTA sesuai ketentuan</t>
  </si>
  <si>
    <t>Jumlah jurnal pelaksanaan mata pelajaran IPA Kelas VII C,D,E, F dan Kelas IX E,F,G,H   SMP NEGERI 10 JAKARTA  sesuai ketentuan</t>
  </si>
  <si>
    <t>Prosentase pelaksanaan pembelajaran mata pelajaran IPA Kelas VII C,D,E, F dan Kelas IX E,F,G,H  SMP NEGERI 10 JAKARTA  sesuai ketentuan</t>
  </si>
  <si>
    <t>Waktu yang dibutuhkan untuk melaksanakan pembelajaran mata pelajaran IPA Kelas VII C,D,E, F dan Kelas IX E,F,G,H SMP NEGERI 10 JAKARTA sesuai ketentuan</t>
  </si>
  <si>
    <t>Jumlah dokumen penilaian hasil pembelajaran mata pelajaran IPA Kelas VII C,D,E, F dan Kelas IX E,F,G,H  di SMP NEGERI 10 JAKARTA yang akuntabel</t>
  </si>
  <si>
    <t>Prosentase pelaksanaan penilaian pembelajaran mata pelajaran IPA Kelas VII C,D,E, F dan Kelas IX E,F,G,H  di SMP NEGERI 10 JAKARTA yang akuntabel</t>
  </si>
  <si>
    <t>Jumlah pelaksanaan tindak lanjut hasil penilaian pembelajaran mata pelajaran IPA Kelas VII C,D,E, F dan Kelas IX E,F,G,H di SMP NEGERI 10 JAKARTA</t>
  </si>
  <si>
    <t>Prosentase pelaksanaan tindak lanjut hasil penilaian pembelajaran mata pelajaran IPA Kelas VII C,D,E, F dan Kelas IX E,F,G,H  di  SMP NEGERI 10 JAKARTA</t>
  </si>
  <si>
    <t>Waktu yang dibutuhkan untuk terlaksananya tindak lanjut hasil penilaian pembelajaran mata pelajaran IPA Kelas VII C,D,E, F dan Kelas IX E,F,G,H di SMP NEGERI 10 JAKARTA yang akuntabel</t>
  </si>
  <si>
    <t>Terwujudnya sekolah yang berkualitas berdasarkan 8 (delapan) standar nasional pendidikan di SMP NEGERI 10 JAKARTA</t>
  </si>
  <si>
    <t>198001232011011001</t>
  </si>
  <si>
    <t>197302031998032001</t>
  </si>
  <si>
    <t>BASUKI, S.Pd, M.Si.</t>
  </si>
  <si>
    <t>UNIVERSITAS HALU OLEO</t>
  </si>
  <si>
    <t>Kendari, 5 Januari 2022</t>
  </si>
  <si>
    <t>Kendari, 31 Desember 2022</t>
  </si>
  <si>
    <t>Kendari, 3 Januari 2023</t>
  </si>
  <si>
    <t>Kendari, 5 Januari 2023</t>
  </si>
  <si>
    <t>Pengadministrasi Umum</t>
  </si>
  <si>
    <t>Biro Umum dan Kepegawaian</t>
  </si>
  <si>
    <t>Kepala Biro Umum dan Kepegawaian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</si>
</sst>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scheme val="minor"/>
    </font>
    <font>
      <b/>
      <sz val="10"/>
      <color theme="1"/>
      <name val="Bookman Old Style"/>
      <family val="1"/>
    </font>
    <font>
      <sz val="10"/>
      <color theme="1"/>
      <name val="Bookman Old Style"/>
      <family val="1"/>
    </font>
    <font>
      <u/>
      <sz val="10"/>
      <color theme="10"/>
      <name val="Bookman Old Style"/>
      <family val="1"/>
    </font>
    <font>
      <sz val="11"/>
      <name val="Calibri"/>
      <family val="2"/>
    </font>
    <font>
      <sz val="11"/>
      <color theme="1"/>
      <name val="Cambria"/>
      <family val="1"/>
    </font>
    <font>
      <sz val="10"/>
      <color rgb="FF0000FF"/>
      <name val="Bookman Old Style"/>
      <family val="1"/>
    </font>
    <font>
      <sz val="11"/>
      <color rgb="FF000000"/>
      <name val="Cambria"/>
      <family val="1"/>
    </font>
    <font>
      <b/>
      <i/>
      <sz val="10"/>
      <color rgb="FF0000FF"/>
      <name val="Bookman Old Style"/>
      <family val="1"/>
    </font>
    <font>
      <sz val="10"/>
      <color rgb="FF000000"/>
      <name val="Bookman Old Style"/>
      <family val="1"/>
    </font>
    <font>
      <b/>
      <i/>
      <sz val="10"/>
      <color rgb="FFFF0000"/>
      <name val="Bookman Old Style"/>
      <family val="1"/>
    </font>
    <font>
      <sz val="10"/>
      <color rgb="FFFF0000"/>
      <name val="Bookman Old Style"/>
      <family val="1"/>
    </font>
    <font>
      <sz val="11"/>
      <color theme="1"/>
      <name val="Calibri"/>
      <family val="2"/>
    </font>
    <font>
      <sz val="12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i/>
      <sz val="10"/>
      <color theme="1"/>
      <name val="Bookman Old Style"/>
      <family val="1"/>
    </font>
    <font>
      <i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Bookman Old Style"/>
      <family val="1"/>
    </font>
    <font>
      <sz val="11"/>
      <name val="Calibri"/>
      <family val="2"/>
      <scheme val="minor"/>
    </font>
    <font>
      <b/>
      <sz val="11"/>
      <color theme="1"/>
      <name val="Times New Roman"/>
      <family val="1"/>
      <charset val="1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</fills>
  <borders count="3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2" xfId="0" applyFont="1" applyFill="1" applyBorder="1" applyAlignment="1">
      <alignment horizontal="center" vertical="top"/>
    </xf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vertical="top"/>
    </xf>
    <xf numFmtId="9" fontId="5" fillId="0" borderId="2" xfId="0" applyNumberFormat="1" applyFont="1" applyBorder="1" applyAlignment="1">
      <alignment horizontal="center" vertical="top"/>
    </xf>
    <xf numFmtId="0" fontId="5" fillId="0" borderId="0" xfId="0" applyFont="1" applyAlignment="1">
      <alignment vertical="top" wrapText="1"/>
    </xf>
    <xf numFmtId="0" fontId="2" fillId="0" borderId="10" xfId="0" applyFont="1" applyBorder="1" applyAlignment="1">
      <alignment horizontal="left" vertical="top" wrapText="1"/>
    </xf>
    <xf numFmtId="9" fontId="7" fillId="3" borderId="2" xfId="0" applyNumberFormat="1" applyFont="1" applyFill="1" applyBorder="1" applyAlignment="1">
      <alignment horizontal="center" vertical="top" shrinkToFit="1"/>
    </xf>
    <xf numFmtId="9" fontId="5" fillId="3" borderId="2" xfId="0" applyNumberFormat="1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2" fillId="0" borderId="14" xfId="0" applyFont="1" applyBorder="1" applyAlignment="1">
      <alignment horizontal="left" vertical="top" wrapText="1"/>
    </xf>
    <xf numFmtId="9" fontId="2" fillId="0" borderId="2" xfId="0" applyNumberFormat="1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12" fillId="4" borderId="23" xfId="0" applyFont="1" applyFill="1" applyBorder="1" applyAlignment="1">
      <alignment vertical="top" wrapText="1"/>
    </xf>
    <xf numFmtId="0" fontId="12" fillId="5" borderId="23" xfId="0" applyFont="1" applyFill="1" applyBorder="1" applyAlignment="1">
      <alignment vertical="top" wrapText="1"/>
    </xf>
    <xf numFmtId="0" fontId="13" fillId="4" borderId="23" xfId="0" applyFont="1" applyFill="1" applyBorder="1" applyAlignment="1">
      <alignment vertical="top" wrapText="1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2" borderId="2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17" fillId="0" borderId="2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2" fillId="0" borderId="2" xfId="0" applyFont="1" applyBorder="1"/>
    <xf numFmtId="9" fontId="17" fillId="0" borderId="2" xfId="0" applyNumberFormat="1" applyFont="1" applyBorder="1" applyAlignment="1">
      <alignment horizontal="center" vertical="top" wrapText="1"/>
    </xf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2" borderId="30" xfId="0" quotePrefix="1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wrapText="1"/>
    </xf>
    <xf numFmtId="0" fontId="2" fillId="2" borderId="2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2" fillId="0" borderId="2" xfId="0" applyFont="1" applyBorder="1" applyAlignment="1">
      <alignment vertical="center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top"/>
    </xf>
    <xf numFmtId="0" fontId="5" fillId="0" borderId="24" xfId="0" applyFont="1" applyBorder="1" applyAlignment="1">
      <alignment vertical="top"/>
    </xf>
    <xf numFmtId="0" fontId="5" fillId="0" borderId="5" xfId="0" quotePrefix="1" applyFont="1" applyBorder="1" applyAlignment="1">
      <alignment vertical="top"/>
    </xf>
    <xf numFmtId="0" fontId="5" fillId="0" borderId="24" xfId="0" quotePrefix="1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5" fillId="0" borderId="24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4" fillId="0" borderId="14" xfId="0" applyFont="1" applyBorder="1"/>
    <xf numFmtId="0" fontId="4" fillId="0" borderId="15" xfId="0" applyFont="1" applyBorder="1"/>
    <xf numFmtId="0" fontId="2" fillId="0" borderId="10" xfId="0" applyFont="1" applyBorder="1" applyAlignment="1">
      <alignment horizontal="center" vertical="top"/>
    </xf>
    <xf numFmtId="0" fontId="23" fillId="0" borderId="11" xfId="0" applyFont="1" applyBorder="1" applyAlignment="1">
      <alignment horizontal="left" vertical="top" wrapText="1"/>
    </xf>
    <xf numFmtId="0" fontId="4" fillId="0" borderId="12" xfId="0" applyFont="1" applyBorder="1"/>
    <xf numFmtId="0" fontId="4" fillId="0" borderId="13" xfId="0" applyFont="1" applyBorder="1"/>
    <xf numFmtId="0" fontId="4" fillId="0" borderId="8" xfId="0" applyFont="1" applyBorder="1"/>
    <xf numFmtId="0" fontId="24" fillId="0" borderId="0" xfId="0" applyFont="1"/>
    <xf numFmtId="0" fontId="4" fillId="0" borderId="9" xfId="0" applyFont="1" applyBorder="1"/>
    <xf numFmtId="0" fontId="4" fillId="0" borderId="16" xfId="0" applyFont="1" applyBorder="1"/>
    <xf numFmtId="0" fontId="4" fillId="0" borderId="1" xfId="0" applyFont="1" applyBorder="1"/>
    <xf numFmtId="0" fontId="4" fillId="0" borderId="17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2" fillId="2" borderId="5" xfId="0" quotePrefix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3" fillId="0" borderId="11" xfId="0" quotePrefix="1" applyFont="1" applyBorder="1" applyAlignment="1">
      <alignment horizontal="left" vertical="top" wrapText="1"/>
    </xf>
    <xf numFmtId="0" fontId="23" fillId="0" borderId="8" xfId="0" quotePrefix="1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1" fillId="2" borderId="5" xfId="0" applyFont="1" applyFill="1" applyBorder="1" applyAlignment="1">
      <alignment horizontal="center" vertical="top"/>
    </xf>
    <xf numFmtId="0" fontId="4" fillId="0" borderId="6" xfId="0" applyFont="1" applyBorder="1"/>
    <xf numFmtId="0" fontId="2" fillId="0" borderId="5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1" fillId="2" borderId="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3" fillId="0" borderId="16" xfId="0" quotePrefix="1" applyFont="1" applyBorder="1" applyAlignment="1">
      <alignment horizontal="left" vertical="top" wrapText="1"/>
    </xf>
    <xf numFmtId="0" fontId="23" fillId="0" borderId="8" xfId="0" applyFont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11" fillId="4" borderId="18" xfId="0" applyFont="1" applyFill="1" applyBorder="1" applyAlignment="1">
      <alignment vertical="top" wrapText="1"/>
    </xf>
    <xf numFmtId="0" fontId="4" fillId="0" borderId="19" xfId="0" applyFont="1" applyBorder="1"/>
    <xf numFmtId="0" fontId="11" fillId="0" borderId="5" xfId="0" applyFont="1" applyBorder="1" applyAlignment="1">
      <alignment vertical="top" wrapText="1"/>
    </xf>
    <xf numFmtId="0" fontId="11" fillId="0" borderId="5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24" xfId="0" applyFont="1" applyBorder="1" applyAlignment="1">
      <alignment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24" xfId="0" applyFont="1" applyBorder="1" applyAlignment="1">
      <alignment vertical="top" wrapText="1"/>
    </xf>
    <xf numFmtId="0" fontId="16" fillId="2" borderId="5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25" fillId="0" borderId="0" xfId="0" applyFont="1" applyAlignment="1">
      <alignment horizontal="center"/>
    </xf>
    <xf numFmtId="0" fontId="26" fillId="0" borderId="0" xfId="0" applyFont="1"/>
    <xf numFmtId="0" fontId="15" fillId="0" borderId="0" xfId="0" applyFont="1" applyAlignment="1">
      <alignment horizontal="left"/>
    </xf>
    <xf numFmtId="0" fontId="15" fillId="0" borderId="5" xfId="0" applyFont="1" applyBorder="1" applyAlignment="1">
      <alignment horizontal="left" vertical="center" wrapText="1"/>
    </xf>
    <xf numFmtId="0" fontId="2" fillId="0" borderId="8" xfId="0" quotePrefix="1" applyFont="1" applyBorder="1" applyAlignment="1">
      <alignment horizontal="left" vertical="top" wrapText="1"/>
    </xf>
    <xf numFmtId="0" fontId="2" fillId="0" borderId="16" xfId="0" quotePrefix="1" applyFont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4" fillId="0" borderId="26" xfId="0" applyFont="1" applyBorder="1"/>
    <xf numFmtId="0" fontId="1" fillId="2" borderId="27" xfId="0" applyFont="1" applyFill="1" applyBorder="1" applyAlignment="1">
      <alignment horizontal="left" vertical="top" wrapText="1"/>
    </xf>
    <xf numFmtId="0" fontId="4" fillId="0" borderId="28" xfId="0" applyFont="1" applyBorder="1"/>
    <xf numFmtId="0" fontId="4" fillId="0" borderId="29" xfId="0" applyFont="1" applyBorder="1"/>
    <xf numFmtId="0" fontId="2" fillId="0" borderId="8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center"/>
    </xf>
    <xf numFmtId="0" fontId="12" fillId="0" borderId="11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1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left" vertical="top"/>
    </xf>
    <xf numFmtId="0" fontId="1" fillId="2" borderId="5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7" fillId="0" borderId="24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12" fillId="0" borderId="30" xfId="0" applyFont="1" applyBorder="1" applyAlignment="1">
      <alignment horizontal="center" vertical="top"/>
    </xf>
    <xf numFmtId="0" fontId="12" fillId="0" borderId="31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2" fillId="2" borderId="25" xfId="0" applyFont="1" applyFill="1" applyBorder="1" applyAlignment="1">
      <alignment horizontal="left"/>
    </xf>
    <xf numFmtId="0" fontId="12" fillId="0" borderId="1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wrapText="1"/>
    </xf>
    <xf numFmtId="0" fontId="12" fillId="0" borderId="5" xfId="0" applyFont="1" applyBorder="1" applyAlignment="1">
      <alignment horizontal="center"/>
    </xf>
    <xf numFmtId="0" fontId="4" fillId="0" borderId="12" xfId="0" applyFont="1" applyBorder="1" applyAlignment="1">
      <alignment vertical="top"/>
    </xf>
    <xf numFmtId="0" fontId="4" fillId="0" borderId="13" xfId="0" applyFont="1" applyBorder="1" applyAlignment="1">
      <alignment vertical="top"/>
    </xf>
    <xf numFmtId="0" fontId="2" fillId="0" borderId="11" xfId="0" quotePrefix="1" applyFont="1" applyBorder="1" applyAlignment="1">
      <alignment horizontal="left" vertical="top" wrapText="1"/>
    </xf>
    <xf numFmtId="0" fontId="24" fillId="0" borderId="0" xfId="0" applyFont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7" xfId="0" applyFont="1" applyBorder="1" applyAlignment="1">
      <alignment vertical="top"/>
    </xf>
    <xf numFmtId="0" fontId="4" fillId="0" borderId="16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tx>
            <c:v>KURVA DISTRIBUSI
PREDIKAT KINERJA PEGAWAI DENGAN
CAPAIAN KINERJA ORGANISASI ISTIMEWA</c:v>
          </c:tx>
          <c:spPr>
            <a:ln w="19050" cmpd="sng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'Pola Distribusi'!$A$3:$A$7</c:f>
              <c:strCache>
                <c:ptCount val="5"/>
                <c:pt idx="0">
                  <c:v>Sangat
Kurang</c:v>
                </c:pt>
                <c:pt idx="1">
                  <c:v>Kurang/
Misconduct</c:v>
                </c:pt>
                <c:pt idx="2">
                  <c:v>Butuh
Perbaikan</c:v>
                </c:pt>
                <c:pt idx="3">
                  <c:v>Baik</c:v>
                </c:pt>
                <c:pt idx="4">
                  <c:v>Sangat
Baik</c:v>
                </c:pt>
              </c:strCache>
            </c:strRef>
          </c:cat>
          <c:val>
            <c:numRef>
              <c:f>'Pola Distribusi'!$B$3:$B$7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11</c:v>
                </c:pt>
                <c:pt idx="4">
                  <c:v>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694-4CE2-9C6A-B9DF3FB8E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0576869"/>
        <c:axId val="998624312"/>
      </c:lineChart>
      <c:catAx>
        <c:axId val="126057686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98624312"/>
        <c:crosses val="autoZero"/>
        <c:auto val="1"/>
        <c:lblAlgn val="ctr"/>
        <c:lblOffset val="100"/>
        <c:noMultiLvlLbl val="1"/>
      </c:catAx>
      <c:valAx>
        <c:axId val="99862431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D" sz="1000" b="0" i="0">
                    <a:solidFill>
                      <a:srgbClr val="000000"/>
                    </a:solidFill>
                    <a:latin typeface="+mn-lt"/>
                  </a:rPr>
                  <a:t>FREKUENSI PEGAWAI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60576869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1533525</xdr:colOff>
      <xdr:row>15</xdr:row>
      <xdr:rowOff>57151</xdr:rowOff>
    </xdr:from>
    <xdr:ext cx="3629025" cy="2209800"/>
    <xdr:graphicFrame macro="">
      <xdr:nvGraphicFramePr>
        <xdr:cNvPr id="1216876809" name="Chart 1">
          <a:extLst>
            <a:ext uri="{FF2B5EF4-FFF2-40B4-BE49-F238E27FC236}">
              <a16:creationId xmlns:a16="http://schemas.microsoft.com/office/drawing/2014/main" id="{00000000-0008-0000-0200-0000091188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1</xdr:row>
      <xdr:rowOff>95250</xdr:rowOff>
    </xdr:from>
    <xdr:ext cx="1143000" cy="1209675"/>
    <xdr:pic>
      <xdr:nvPicPr>
        <xdr:cNvPr id="2" name="image3.png" descr="garuda file indonesia logo wikimedia commons 3402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76575" y="295275"/>
          <a:ext cx="1143000" cy="1209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Z1009"/>
  <sheetViews>
    <sheetView showGridLines="0" workbookViewId="0">
      <selection activeCell="L49" sqref="L49"/>
    </sheetView>
  </sheetViews>
  <sheetFormatPr defaultColWidth="14.44140625" defaultRowHeight="15" customHeight="1" x14ac:dyDescent="0.3"/>
  <cols>
    <col min="1" max="1" width="4.88671875" customWidth="1"/>
    <col min="2" max="2" width="35.33203125" customWidth="1"/>
    <col min="3" max="3" width="27.44140625" customWidth="1"/>
    <col min="4" max="4" width="14" customWidth="1"/>
    <col min="5" max="5" width="4.88671875" customWidth="1"/>
    <col min="6" max="6" width="18.5546875" customWidth="1"/>
    <col min="7" max="7" width="13.33203125" customWidth="1"/>
    <col min="8" max="8" width="26.88671875" customWidth="1"/>
    <col min="9" max="9" width="25.33203125" customWidth="1"/>
    <col min="10" max="10" width="9.109375" hidden="1" customWidth="1"/>
    <col min="11" max="11" width="9.109375" customWidth="1"/>
    <col min="12" max="26" width="8.6640625" customWidth="1"/>
  </cols>
  <sheetData>
    <row r="1" spans="1:26" ht="14.4" x14ac:dyDescent="0.3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4" x14ac:dyDescent="0.3">
      <c r="A2" s="1"/>
      <c r="B2" s="1"/>
      <c r="C2" s="1"/>
      <c r="D2" s="1"/>
      <c r="E2" s="1"/>
      <c r="F2" s="1"/>
      <c r="G2" s="1"/>
      <c r="H2" s="1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4" x14ac:dyDescent="0.3">
      <c r="A3" s="121" t="s">
        <v>215</v>
      </c>
      <c r="B3" s="110"/>
      <c r="C3" s="110"/>
      <c r="D3" s="110"/>
      <c r="E3" s="122" t="s">
        <v>3</v>
      </c>
      <c r="F3" s="110"/>
      <c r="G3" s="4" t="s">
        <v>4</v>
      </c>
      <c r="H3" s="4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4" x14ac:dyDescent="0.3">
      <c r="A4" s="5" t="s">
        <v>5</v>
      </c>
      <c r="B4" s="6"/>
      <c r="C4" s="7" t="s">
        <v>6</v>
      </c>
      <c r="D4" s="8"/>
      <c r="E4" s="9" t="s">
        <v>5</v>
      </c>
      <c r="F4" s="123" t="s">
        <v>7</v>
      </c>
      <c r="G4" s="124"/>
      <c r="H4" s="124"/>
      <c r="I4" s="113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4.4" x14ac:dyDescent="0.3">
      <c r="A5" s="11">
        <v>1</v>
      </c>
      <c r="B5" s="12" t="s">
        <v>8</v>
      </c>
      <c r="C5" s="93" t="s">
        <v>198</v>
      </c>
      <c r="D5" s="94"/>
      <c r="E5" s="13">
        <v>1</v>
      </c>
      <c r="F5" s="125" t="s">
        <v>8</v>
      </c>
      <c r="G5" s="113"/>
      <c r="H5" s="93" t="s">
        <v>214</v>
      </c>
      <c r="I5" s="9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4" x14ac:dyDescent="0.3">
      <c r="A6" s="11">
        <v>2</v>
      </c>
      <c r="B6" s="12" t="s">
        <v>9</v>
      </c>
      <c r="C6" s="95" t="s">
        <v>212</v>
      </c>
      <c r="D6" s="96"/>
      <c r="E6" s="13">
        <v>2</v>
      </c>
      <c r="F6" s="125" t="s">
        <v>9</v>
      </c>
      <c r="G6" s="113"/>
      <c r="H6" s="95" t="s">
        <v>213</v>
      </c>
      <c r="I6" s="9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4" x14ac:dyDescent="0.3">
      <c r="A7" s="11">
        <v>3</v>
      </c>
      <c r="B7" s="12" t="s">
        <v>10</v>
      </c>
      <c r="C7" s="93" t="s">
        <v>11</v>
      </c>
      <c r="D7" s="94"/>
      <c r="E7" s="13">
        <v>3</v>
      </c>
      <c r="F7" s="125" t="s">
        <v>10</v>
      </c>
      <c r="G7" s="113"/>
      <c r="H7" s="93" t="s">
        <v>12</v>
      </c>
      <c r="I7" s="9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 x14ac:dyDescent="0.3">
      <c r="A8" s="13">
        <v>4</v>
      </c>
      <c r="B8" s="14" t="s">
        <v>13</v>
      </c>
      <c r="C8" s="97" t="s">
        <v>220</v>
      </c>
      <c r="D8" s="98"/>
      <c r="E8" s="13">
        <v>4</v>
      </c>
      <c r="F8" s="125" t="s">
        <v>13</v>
      </c>
      <c r="G8" s="113"/>
      <c r="H8" s="97" t="s">
        <v>222</v>
      </c>
      <c r="I8" s="9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 x14ac:dyDescent="0.3">
      <c r="A9" s="11">
        <v>5</v>
      </c>
      <c r="B9" s="12" t="s">
        <v>14</v>
      </c>
      <c r="C9" s="93" t="s">
        <v>221</v>
      </c>
      <c r="D9" s="94"/>
      <c r="E9" s="13">
        <v>5</v>
      </c>
      <c r="F9" s="126" t="s">
        <v>14</v>
      </c>
      <c r="G9" s="108"/>
      <c r="H9" s="93" t="s">
        <v>221</v>
      </c>
      <c r="I9" s="9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 x14ac:dyDescent="0.3">
      <c r="A10" s="127" t="s">
        <v>15</v>
      </c>
      <c r="B10" s="124"/>
      <c r="C10" s="124"/>
      <c r="D10" s="124"/>
      <c r="E10" s="124"/>
      <c r="F10" s="124"/>
      <c r="G10" s="124"/>
      <c r="H10" s="124"/>
      <c r="I10" s="113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33" customHeight="1" x14ac:dyDescent="0.3">
      <c r="A11" s="15" t="s">
        <v>16</v>
      </c>
      <c r="B11" s="16" t="s">
        <v>17</v>
      </c>
      <c r="C11" s="112" t="s">
        <v>18</v>
      </c>
      <c r="D11" s="124"/>
      <c r="E11" s="113"/>
      <c r="F11" s="17" t="s">
        <v>19</v>
      </c>
      <c r="G11" s="112" t="s">
        <v>20</v>
      </c>
      <c r="H11" s="113"/>
      <c r="I11" s="15" t="s">
        <v>21</v>
      </c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4.4" x14ac:dyDescent="0.3">
      <c r="A12" s="19" t="s">
        <v>22</v>
      </c>
      <c r="B12" s="20" t="s">
        <v>23</v>
      </c>
      <c r="C12" s="129" t="s">
        <v>24</v>
      </c>
      <c r="D12" s="124"/>
      <c r="E12" s="113"/>
      <c r="F12" s="21" t="s">
        <v>25</v>
      </c>
      <c r="G12" s="114" t="s">
        <v>26</v>
      </c>
      <c r="H12" s="113"/>
      <c r="I12" s="22" t="s">
        <v>27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14.4" x14ac:dyDescent="0.3">
      <c r="A13" s="128" t="s">
        <v>28</v>
      </c>
      <c r="B13" s="124"/>
      <c r="C13" s="124"/>
      <c r="D13" s="124"/>
      <c r="E13" s="124"/>
      <c r="F13" s="124"/>
      <c r="G13" s="124"/>
      <c r="H13" s="124"/>
      <c r="I13" s="11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69.75" customHeight="1" x14ac:dyDescent="0.3">
      <c r="A14" s="102">
        <v>1</v>
      </c>
      <c r="B14" s="116" t="s">
        <v>199</v>
      </c>
      <c r="C14" s="103" t="s">
        <v>29</v>
      </c>
      <c r="D14" s="104"/>
      <c r="E14" s="105"/>
      <c r="F14" s="24" t="s">
        <v>30</v>
      </c>
      <c r="G14" s="115" t="s">
        <v>200</v>
      </c>
      <c r="H14" s="113"/>
      <c r="I14" s="25" t="s">
        <v>31</v>
      </c>
      <c r="J14" s="2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84.75" customHeight="1" x14ac:dyDescent="0.3">
      <c r="A15" s="100"/>
      <c r="B15" s="100"/>
      <c r="C15" s="106"/>
      <c r="D15" s="107"/>
      <c r="E15" s="108"/>
      <c r="F15" s="24" t="s">
        <v>32</v>
      </c>
      <c r="G15" s="115" t="s">
        <v>201</v>
      </c>
      <c r="H15" s="113"/>
      <c r="I15" s="27">
        <v>1</v>
      </c>
      <c r="J15" s="26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86.25" customHeight="1" x14ac:dyDescent="0.3">
      <c r="A16" s="101"/>
      <c r="B16" s="101"/>
      <c r="C16" s="109"/>
      <c r="D16" s="110"/>
      <c r="E16" s="111"/>
      <c r="F16" s="24" t="s">
        <v>33</v>
      </c>
      <c r="G16" s="115" t="s">
        <v>202</v>
      </c>
      <c r="H16" s="113"/>
      <c r="I16" s="25" t="s">
        <v>34</v>
      </c>
      <c r="J16" s="26" t="s">
        <v>35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57.75" customHeight="1" x14ac:dyDescent="0.3">
      <c r="A17" s="102"/>
      <c r="B17" s="130"/>
      <c r="C17" s="103" t="s">
        <v>36</v>
      </c>
      <c r="D17" s="104"/>
      <c r="E17" s="105"/>
      <c r="F17" s="24" t="s">
        <v>30</v>
      </c>
      <c r="G17" s="115" t="s">
        <v>203</v>
      </c>
      <c r="H17" s="113"/>
      <c r="I17" s="25" t="s">
        <v>37</v>
      </c>
      <c r="J17" s="2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65.25" customHeight="1" x14ac:dyDescent="0.3">
      <c r="A18" s="100"/>
      <c r="B18" s="100"/>
      <c r="C18" s="106"/>
      <c r="D18" s="107"/>
      <c r="E18" s="108"/>
      <c r="F18" s="24" t="s">
        <v>32</v>
      </c>
      <c r="G18" s="115" t="s">
        <v>204</v>
      </c>
      <c r="H18" s="113"/>
      <c r="I18" s="27">
        <v>1</v>
      </c>
      <c r="J18" s="26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80.25" customHeight="1" x14ac:dyDescent="0.3">
      <c r="A19" s="101"/>
      <c r="B19" s="101"/>
      <c r="C19" s="109"/>
      <c r="D19" s="110"/>
      <c r="E19" s="111"/>
      <c r="F19" s="24" t="s">
        <v>33</v>
      </c>
      <c r="G19" s="115" t="s">
        <v>205</v>
      </c>
      <c r="H19" s="113"/>
      <c r="I19" s="25" t="s">
        <v>38</v>
      </c>
      <c r="J19" s="26" t="s">
        <v>39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66" customHeight="1" x14ac:dyDescent="0.3">
      <c r="A20" s="102"/>
      <c r="B20" s="130"/>
      <c r="C20" s="103" t="s">
        <v>40</v>
      </c>
      <c r="D20" s="104"/>
      <c r="E20" s="105"/>
      <c r="F20" s="24" t="s">
        <v>30</v>
      </c>
      <c r="G20" s="115" t="s">
        <v>206</v>
      </c>
      <c r="H20" s="113"/>
      <c r="I20" s="25" t="s">
        <v>41</v>
      </c>
      <c r="J20" s="28" t="s">
        <v>42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68.25" customHeight="1" x14ac:dyDescent="0.3">
      <c r="A21" s="100"/>
      <c r="B21" s="100"/>
      <c r="C21" s="106"/>
      <c r="D21" s="107"/>
      <c r="E21" s="108"/>
      <c r="F21" s="24" t="s">
        <v>32</v>
      </c>
      <c r="G21" s="115" t="s">
        <v>207</v>
      </c>
      <c r="H21" s="113"/>
      <c r="I21" s="27">
        <v>1</v>
      </c>
      <c r="J21" s="2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66.75" customHeight="1" x14ac:dyDescent="0.3">
      <c r="A22" s="101"/>
      <c r="B22" s="101"/>
      <c r="C22" s="109"/>
      <c r="D22" s="110"/>
      <c r="E22" s="111"/>
      <c r="F22" s="24" t="s">
        <v>33</v>
      </c>
      <c r="G22" s="115" t="s">
        <v>43</v>
      </c>
      <c r="H22" s="113"/>
      <c r="I22" s="25" t="s">
        <v>44</v>
      </c>
      <c r="J22" s="26" t="s">
        <v>45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66.75" customHeight="1" x14ac:dyDescent="0.3">
      <c r="A23" s="102">
        <v>2</v>
      </c>
      <c r="B23" s="116"/>
      <c r="C23" s="103" t="s">
        <v>46</v>
      </c>
      <c r="D23" s="104"/>
      <c r="E23" s="105"/>
      <c r="F23" s="24" t="s">
        <v>30</v>
      </c>
      <c r="G23" s="115" t="s">
        <v>208</v>
      </c>
      <c r="H23" s="113"/>
      <c r="I23" s="25" t="s">
        <v>47</v>
      </c>
      <c r="J23" s="28" t="s">
        <v>42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66" customHeight="1" x14ac:dyDescent="0.3">
      <c r="A24" s="100"/>
      <c r="B24" s="100"/>
      <c r="C24" s="106"/>
      <c r="D24" s="107"/>
      <c r="E24" s="108"/>
      <c r="F24" s="24" t="s">
        <v>32</v>
      </c>
      <c r="G24" s="115" t="s">
        <v>209</v>
      </c>
      <c r="H24" s="113"/>
      <c r="I24" s="27">
        <v>1</v>
      </c>
      <c r="J24" s="2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80.25" customHeight="1" x14ac:dyDescent="0.3">
      <c r="A25" s="101"/>
      <c r="B25" s="101"/>
      <c r="C25" s="109"/>
      <c r="D25" s="110"/>
      <c r="E25" s="111"/>
      <c r="F25" s="24" t="s">
        <v>33</v>
      </c>
      <c r="G25" s="115" t="s">
        <v>210</v>
      </c>
      <c r="H25" s="113"/>
      <c r="I25" s="25" t="s">
        <v>48</v>
      </c>
      <c r="J25" s="26" t="s">
        <v>45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9" customHeight="1" x14ac:dyDescent="0.3">
      <c r="A26" s="102"/>
      <c r="B26" s="116" t="s">
        <v>211</v>
      </c>
      <c r="C26" s="103" t="s">
        <v>49</v>
      </c>
      <c r="D26" s="104"/>
      <c r="E26" s="105"/>
      <c r="F26" s="24" t="s">
        <v>30</v>
      </c>
      <c r="G26" s="115" t="s">
        <v>50</v>
      </c>
      <c r="H26" s="113"/>
      <c r="I26" s="25" t="s">
        <v>51</v>
      </c>
      <c r="J26" s="2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0.25" customHeight="1" x14ac:dyDescent="0.3">
      <c r="A27" s="100"/>
      <c r="B27" s="100"/>
      <c r="C27" s="106"/>
      <c r="D27" s="107"/>
      <c r="E27" s="108"/>
      <c r="F27" s="24" t="s">
        <v>32</v>
      </c>
      <c r="G27" s="115" t="s">
        <v>52</v>
      </c>
      <c r="H27" s="113"/>
      <c r="I27" s="27">
        <v>1</v>
      </c>
      <c r="J27" s="28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2.5" customHeight="1" x14ac:dyDescent="0.3">
      <c r="A28" s="101"/>
      <c r="B28" s="101"/>
      <c r="C28" s="109"/>
      <c r="D28" s="110"/>
      <c r="E28" s="111"/>
      <c r="F28" s="24" t="s">
        <v>33</v>
      </c>
      <c r="G28" s="115" t="s">
        <v>53</v>
      </c>
      <c r="H28" s="113"/>
      <c r="I28" s="25" t="s">
        <v>54</v>
      </c>
      <c r="J28" s="28" t="s">
        <v>55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0.25" customHeight="1" x14ac:dyDescent="0.3">
      <c r="A29" s="102"/>
      <c r="B29" s="116"/>
      <c r="C29" s="103" t="s">
        <v>56</v>
      </c>
      <c r="D29" s="104"/>
      <c r="E29" s="105"/>
      <c r="F29" s="24" t="s">
        <v>30</v>
      </c>
      <c r="G29" s="115" t="s">
        <v>57</v>
      </c>
      <c r="H29" s="113"/>
      <c r="I29" s="25" t="s">
        <v>58</v>
      </c>
      <c r="J29" s="28" t="s">
        <v>59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4.5" customHeight="1" x14ac:dyDescent="0.3">
      <c r="A30" s="100"/>
      <c r="B30" s="100"/>
      <c r="C30" s="106"/>
      <c r="D30" s="107"/>
      <c r="E30" s="108"/>
      <c r="F30" s="24" t="s">
        <v>32</v>
      </c>
      <c r="G30" s="115" t="s">
        <v>60</v>
      </c>
      <c r="H30" s="113"/>
      <c r="I30" s="27">
        <v>1</v>
      </c>
      <c r="J30" s="2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7.25" customHeight="1" x14ac:dyDescent="0.3">
      <c r="A31" s="101"/>
      <c r="B31" s="101"/>
      <c r="C31" s="109"/>
      <c r="D31" s="110"/>
      <c r="E31" s="111"/>
      <c r="F31" s="24" t="s">
        <v>33</v>
      </c>
      <c r="G31" s="115" t="s">
        <v>61</v>
      </c>
      <c r="H31" s="113"/>
      <c r="I31" s="25" t="s">
        <v>54</v>
      </c>
      <c r="J31" s="2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4" customHeight="1" x14ac:dyDescent="0.3">
      <c r="A32" s="102">
        <v>3</v>
      </c>
      <c r="B32" s="116"/>
      <c r="C32" s="103" t="s">
        <v>62</v>
      </c>
      <c r="D32" s="104"/>
      <c r="E32" s="105"/>
      <c r="F32" s="24" t="s">
        <v>30</v>
      </c>
      <c r="G32" s="150" t="s">
        <v>63</v>
      </c>
      <c r="H32" s="113"/>
      <c r="I32" s="30" t="s">
        <v>51</v>
      </c>
      <c r="J32" s="2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1" customHeight="1" x14ac:dyDescent="0.3">
      <c r="A33" s="100"/>
      <c r="B33" s="100"/>
      <c r="C33" s="106"/>
      <c r="D33" s="107"/>
      <c r="E33" s="108"/>
      <c r="F33" s="24" t="s">
        <v>32</v>
      </c>
      <c r="G33" s="150" t="s">
        <v>64</v>
      </c>
      <c r="H33" s="113"/>
      <c r="I33" s="31">
        <v>1</v>
      </c>
      <c r="J33" s="2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6.75" customHeight="1" x14ac:dyDescent="0.3">
      <c r="A34" s="101"/>
      <c r="B34" s="101"/>
      <c r="C34" s="109"/>
      <c r="D34" s="110"/>
      <c r="E34" s="111"/>
      <c r="F34" s="24" t="s">
        <v>33</v>
      </c>
      <c r="G34" s="150" t="s">
        <v>65</v>
      </c>
      <c r="H34" s="113"/>
      <c r="I34" s="32" t="s">
        <v>38</v>
      </c>
      <c r="J34" s="28" t="s">
        <v>55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27" t="s">
        <v>66</v>
      </c>
      <c r="B35" s="124"/>
      <c r="C35" s="124"/>
      <c r="D35" s="124"/>
      <c r="E35" s="124"/>
      <c r="F35" s="124"/>
      <c r="G35" s="124"/>
      <c r="H35" s="124"/>
      <c r="I35" s="113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4.4" x14ac:dyDescent="0.3">
      <c r="A36" s="102">
        <v>1</v>
      </c>
      <c r="B36" s="33"/>
      <c r="C36" s="152"/>
      <c r="D36" s="153"/>
      <c r="E36" s="154"/>
      <c r="F36" s="24" t="s">
        <v>30</v>
      </c>
      <c r="G36" s="151"/>
      <c r="H36" s="137"/>
      <c r="I36" s="2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4" x14ac:dyDescent="0.3">
      <c r="A37" s="100"/>
      <c r="B37" s="34"/>
      <c r="C37" s="144"/>
      <c r="D37" s="145"/>
      <c r="E37" s="146"/>
      <c r="F37" s="24" t="s">
        <v>32</v>
      </c>
      <c r="G37" s="134"/>
      <c r="H37" s="113"/>
      <c r="I37" s="35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3">
      <c r="A38" s="101"/>
      <c r="B38" s="36"/>
      <c r="C38" s="147"/>
      <c r="D38" s="148"/>
      <c r="E38" s="149"/>
      <c r="F38" s="24" t="s">
        <v>33</v>
      </c>
      <c r="G38" s="135"/>
      <c r="H38" s="113"/>
      <c r="I38" s="2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4" x14ac:dyDescent="0.3">
      <c r="A39" s="102">
        <v>2</v>
      </c>
      <c r="B39" s="37"/>
      <c r="C39" s="141"/>
      <c r="D39" s="142"/>
      <c r="E39" s="143"/>
      <c r="F39" s="24" t="s">
        <v>30</v>
      </c>
      <c r="G39" s="136"/>
      <c r="H39" s="137"/>
      <c r="I39" s="2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4" x14ac:dyDescent="0.3">
      <c r="A40" s="100"/>
      <c r="B40" s="34"/>
      <c r="C40" s="144"/>
      <c r="D40" s="145"/>
      <c r="E40" s="146"/>
      <c r="F40" s="24" t="s">
        <v>32</v>
      </c>
      <c r="G40" s="138"/>
      <c r="H40" s="113"/>
      <c r="I40" s="35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3">
      <c r="A41" s="101"/>
      <c r="B41" s="36"/>
      <c r="C41" s="147"/>
      <c r="D41" s="148"/>
      <c r="E41" s="149"/>
      <c r="F41" s="24" t="s">
        <v>33</v>
      </c>
      <c r="G41" s="139"/>
      <c r="H41" s="113"/>
      <c r="I41" s="2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27" t="s">
        <v>67</v>
      </c>
      <c r="B42" s="124"/>
      <c r="C42" s="124"/>
      <c r="D42" s="124"/>
      <c r="E42" s="124"/>
      <c r="F42" s="124"/>
      <c r="G42" s="124"/>
      <c r="H42" s="124"/>
      <c r="I42" s="113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5.75" customHeight="1" x14ac:dyDescent="0.3">
      <c r="A43" s="99">
        <v>1</v>
      </c>
      <c r="B43" s="140" t="s">
        <v>68</v>
      </c>
      <c r="C43" s="197"/>
      <c r="D43" s="197"/>
      <c r="E43" s="197"/>
      <c r="F43" s="197"/>
      <c r="G43" s="197"/>
      <c r="H43" s="197"/>
      <c r="I43" s="198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6" ht="15" customHeight="1" x14ac:dyDescent="0.3">
      <c r="A44" s="100"/>
      <c r="B44" s="199" t="s">
        <v>69</v>
      </c>
      <c r="C44" s="197"/>
      <c r="D44" s="198"/>
      <c r="E44" s="140" t="s">
        <v>70</v>
      </c>
      <c r="F44" s="197"/>
      <c r="G44" s="197"/>
      <c r="H44" s="197"/>
      <c r="I44" s="198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6" ht="15" customHeight="1" x14ac:dyDescent="0.3">
      <c r="A45" s="100"/>
      <c r="B45" s="118" t="s">
        <v>71</v>
      </c>
      <c r="C45" s="200"/>
      <c r="D45" s="201"/>
      <c r="E45" s="118" t="s">
        <v>72</v>
      </c>
      <c r="F45" s="200"/>
      <c r="G45" s="200"/>
      <c r="H45" s="200"/>
      <c r="I45" s="201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6" ht="15" customHeight="1" x14ac:dyDescent="0.3">
      <c r="A46" s="101"/>
      <c r="B46" s="132" t="s">
        <v>73</v>
      </c>
      <c r="C46" s="202"/>
      <c r="D46" s="203"/>
      <c r="E46" s="204"/>
      <c r="F46" s="202"/>
      <c r="G46" s="202"/>
      <c r="H46" s="202"/>
      <c r="I46" s="203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6" ht="15.75" customHeight="1" x14ac:dyDescent="0.3">
      <c r="A47" s="99">
        <v>2</v>
      </c>
      <c r="B47" s="103" t="s">
        <v>74</v>
      </c>
      <c r="C47" s="197"/>
      <c r="D47" s="197"/>
      <c r="E47" s="197"/>
      <c r="F47" s="197"/>
      <c r="G47" s="197"/>
      <c r="H47" s="197"/>
      <c r="I47" s="198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spans="1:26" ht="27" customHeight="1" x14ac:dyDescent="0.3">
      <c r="A48" s="100"/>
      <c r="B48" s="117" t="s">
        <v>75</v>
      </c>
      <c r="C48" s="197"/>
      <c r="D48" s="198"/>
      <c r="E48" s="103" t="s">
        <v>70</v>
      </c>
      <c r="F48" s="197"/>
      <c r="G48" s="197"/>
      <c r="H48" s="197"/>
      <c r="I48" s="198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spans="1:26" ht="28.2" customHeight="1" x14ac:dyDescent="0.3">
      <c r="A49" s="100"/>
      <c r="B49" s="118" t="s">
        <v>76</v>
      </c>
      <c r="C49" s="200"/>
      <c r="D49" s="201"/>
      <c r="E49" s="118" t="s">
        <v>77</v>
      </c>
      <c r="F49" s="200"/>
      <c r="G49" s="200"/>
      <c r="H49" s="200"/>
      <c r="I49" s="201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spans="1:26" ht="15" customHeight="1" x14ac:dyDescent="0.3">
      <c r="A50" s="101"/>
      <c r="B50" s="132" t="s">
        <v>78</v>
      </c>
      <c r="C50" s="202"/>
      <c r="D50" s="203"/>
      <c r="E50" s="204"/>
      <c r="F50" s="202"/>
      <c r="G50" s="202"/>
      <c r="H50" s="202"/>
      <c r="I50" s="203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5.75" customHeight="1" x14ac:dyDescent="0.3">
      <c r="A51" s="99">
        <v>3</v>
      </c>
      <c r="B51" s="103" t="s">
        <v>79</v>
      </c>
      <c r="C51" s="197"/>
      <c r="D51" s="197"/>
      <c r="E51" s="197"/>
      <c r="F51" s="197"/>
      <c r="G51" s="197"/>
      <c r="H51" s="197"/>
      <c r="I51" s="198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6" ht="15" customHeight="1" x14ac:dyDescent="0.3">
      <c r="A52" s="100"/>
      <c r="B52" s="117" t="s">
        <v>80</v>
      </c>
      <c r="C52" s="197"/>
      <c r="D52" s="198"/>
      <c r="E52" s="103" t="s">
        <v>70</v>
      </c>
      <c r="F52" s="197"/>
      <c r="G52" s="197"/>
      <c r="H52" s="197"/>
      <c r="I52" s="198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6" ht="15" customHeight="1" x14ac:dyDescent="0.3">
      <c r="A53" s="100"/>
      <c r="B53" s="118" t="s">
        <v>81</v>
      </c>
      <c r="C53" s="200"/>
      <c r="D53" s="201"/>
      <c r="E53" s="118" t="s">
        <v>82</v>
      </c>
      <c r="F53" s="200"/>
      <c r="G53" s="200"/>
      <c r="H53" s="200"/>
      <c r="I53" s="201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6" ht="44.25" customHeight="1" x14ac:dyDescent="0.3">
      <c r="A54" s="101"/>
      <c r="B54" s="132" t="s">
        <v>83</v>
      </c>
      <c r="C54" s="202"/>
      <c r="D54" s="203"/>
      <c r="E54" s="204"/>
      <c r="F54" s="202"/>
      <c r="G54" s="202"/>
      <c r="H54" s="202"/>
      <c r="I54" s="203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15.75" customHeight="1" x14ac:dyDescent="0.3">
      <c r="A55" s="99">
        <v>4</v>
      </c>
      <c r="B55" s="103" t="s">
        <v>84</v>
      </c>
      <c r="C55" s="197"/>
      <c r="D55" s="197"/>
      <c r="E55" s="197"/>
      <c r="F55" s="197"/>
      <c r="G55" s="197"/>
      <c r="H55" s="197"/>
      <c r="I55" s="198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15" customHeight="1" x14ac:dyDescent="0.3">
      <c r="A56" s="100"/>
      <c r="B56" s="117" t="s">
        <v>85</v>
      </c>
      <c r="C56" s="197"/>
      <c r="D56" s="198"/>
      <c r="E56" s="103" t="s">
        <v>70</v>
      </c>
      <c r="F56" s="197"/>
      <c r="G56" s="197"/>
      <c r="H56" s="197"/>
      <c r="I56" s="198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15" customHeight="1" x14ac:dyDescent="0.3">
      <c r="A57" s="100"/>
      <c r="B57" s="118" t="s">
        <v>86</v>
      </c>
      <c r="C57" s="200"/>
      <c r="D57" s="201"/>
      <c r="E57" s="118" t="s">
        <v>87</v>
      </c>
      <c r="F57" s="200"/>
      <c r="G57" s="200"/>
      <c r="H57" s="200"/>
      <c r="I57" s="201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36" customHeight="1" x14ac:dyDescent="0.3">
      <c r="A58" s="101"/>
      <c r="B58" s="132" t="s">
        <v>88</v>
      </c>
      <c r="C58" s="202"/>
      <c r="D58" s="203"/>
      <c r="E58" s="204"/>
      <c r="F58" s="202"/>
      <c r="G58" s="202"/>
      <c r="H58" s="202"/>
      <c r="I58" s="203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15.75" customHeight="1" x14ac:dyDescent="0.3">
      <c r="A59" s="99">
        <v>5</v>
      </c>
      <c r="B59" s="103" t="s">
        <v>89</v>
      </c>
      <c r="C59" s="197"/>
      <c r="D59" s="197"/>
      <c r="E59" s="197"/>
      <c r="F59" s="197"/>
      <c r="G59" s="197"/>
      <c r="H59" s="197"/>
      <c r="I59" s="198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5" customHeight="1" x14ac:dyDescent="0.3">
      <c r="A60" s="100"/>
      <c r="B60" s="117" t="s">
        <v>90</v>
      </c>
      <c r="C60" s="197"/>
      <c r="D60" s="198"/>
      <c r="E60" s="103" t="s">
        <v>70</v>
      </c>
      <c r="F60" s="197"/>
      <c r="G60" s="197"/>
      <c r="H60" s="197"/>
      <c r="I60" s="198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15" customHeight="1" x14ac:dyDescent="0.3">
      <c r="A61" s="100"/>
      <c r="B61" s="118" t="s">
        <v>91</v>
      </c>
      <c r="C61" s="200"/>
      <c r="D61" s="201"/>
      <c r="E61" s="133"/>
      <c r="F61" s="200"/>
      <c r="G61" s="200"/>
      <c r="H61" s="200"/>
      <c r="I61" s="201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15" customHeight="1" x14ac:dyDescent="0.3">
      <c r="A62" s="101"/>
      <c r="B62" s="132" t="s">
        <v>92</v>
      </c>
      <c r="C62" s="202"/>
      <c r="D62" s="203"/>
      <c r="E62" s="204"/>
      <c r="F62" s="202"/>
      <c r="G62" s="202"/>
      <c r="H62" s="202"/>
      <c r="I62" s="203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5.75" customHeight="1" x14ac:dyDescent="0.3">
      <c r="A63" s="99">
        <v>6</v>
      </c>
      <c r="B63" s="103" t="s">
        <v>93</v>
      </c>
      <c r="C63" s="197"/>
      <c r="D63" s="197"/>
      <c r="E63" s="197"/>
      <c r="F63" s="197"/>
      <c r="G63" s="197"/>
      <c r="H63" s="197"/>
      <c r="I63" s="198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5" customHeight="1" x14ac:dyDescent="0.3">
      <c r="A64" s="100"/>
      <c r="B64" s="117" t="s">
        <v>94</v>
      </c>
      <c r="C64" s="197"/>
      <c r="D64" s="198"/>
      <c r="E64" s="103" t="s">
        <v>70</v>
      </c>
      <c r="F64" s="197"/>
      <c r="G64" s="197"/>
      <c r="H64" s="197"/>
      <c r="I64" s="198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5" customHeight="1" x14ac:dyDescent="0.3">
      <c r="A65" s="100"/>
      <c r="B65" s="118" t="s">
        <v>95</v>
      </c>
      <c r="C65" s="200"/>
      <c r="D65" s="201"/>
      <c r="E65" s="118" t="s">
        <v>96</v>
      </c>
      <c r="F65" s="200"/>
      <c r="G65" s="200"/>
      <c r="H65" s="200"/>
      <c r="I65" s="201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15" customHeight="1" x14ac:dyDescent="0.3">
      <c r="A66" s="101"/>
      <c r="B66" s="132" t="s">
        <v>97</v>
      </c>
      <c r="C66" s="202"/>
      <c r="D66" s="203"/>
      <c r="E66" s="204"/>
      <c r="F66" s="202"/>
      <c r="G66" s="202"/>
      <c r="H66" s="202"/>
      <c r="I66" s="203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15.75" customHeight="1" x14ac:dyDescent="0.3">
      <c r="A67" s="99">
        <v>7</v>
      </c>
      <c r="B67" s="103" t="s">
        <v>98</v>
      </c>
      <c r="C67" s="197"/>
      <c r="D67" s="197"/>
      <c r="E67" s="197"/>
      <c r="F67" s="197"/>
      <c r="G67" s="197"/>
      <c r="H67" s="197"/>
      <c r="I67" s="198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15" customHeight="1" x14ac:dyDescent="0.3">
      <c r="A68" s="100"/>
      <c r="B68" s="117" t="s">
        <v>99</v>
      </c>
      <c r="C68" s="197"/>
      <c r="D68" s="198"/>
      <c r="E68" s="103" t="s">
        <v>70</v>
      </c>
      <c r="F68" s="197"/>
      <c r="G68" s="197"/>
      <c r="H68" s="197"/>
      <c r="I68" s="198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15" customHeight="1" x14ac:dyDescent="0.3">
      <c r="A69" s="100"/>
      <c r="B69" s="118" t="s">
        <v>100</v>
      </c>
      <c r="C69" s="200"/>
      <c r="D69" s="201"/>
      <c r="E69" s="118" t="s">
        <v>101</v>
      </c>
      <c r="F69" s="200"/>
      <c r="G69" s="200"/>
      <c r="H69" s="200"/>
      <c r="I69" s="201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 ht="15" customHeight="1" x14ac:dyDescent="0.3">
      <c r="A70" s="101"/>
      <c r="B70" s="132" t="s">
        <v>102</v>
      </c>
      <c r="C70" s="202"/>
      <c r="D70" s="203"/>
      <c r="E70" s="204"/>
      <c r="F70" s="202"/>
      <c r="G70" s="202"/>
      <c r="H70" s="202"/>
      <c r="I70" s="203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41"/>
      <c r="F72" s="41"/>
      <c r="G72" s="131" t="s">
        <v>216</v>
      </c>
      <c r="H72" s="120"/>
      <c r="I72" s="120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31" t="s">
        <v>103</v>
      </c>
      <c r="B73" s="120"/>
      <c r="C73" s="120"/>
      <c r="D73" s="120"/>
      <c r="E73" s="41"/>
      <c r="F73" s="41"/>
      <c r="G73" s="131" t="s">
        <v>104</v>
      </c>
      <c r="H73" s="120"/>
      <c r="I73" s="120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31"/>
      <c r="B74" s="120"/>
      <c r="C74" s="120"/>
      <c r="D74" s="120"/>
      <c r="E74" s="41"/>
      <c r="F74" s="41"/>
      <c r="G74" s="131"/>
      <c r="H74" s="120"/>
      <c r="I74" s="120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31"/>
      <c r="B75" s="120"/>
      <c r="C75" s="120"/>
      <c r="D75" s="120"/>
      <c r="E75" s="41"/>
      <c r="F75" s="41"/>
      <c r="G75" s="131"/>
      <c r="H75" s="120"/>
      <c r="I75" s="120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31"/>
      <c r="B76" s="120"/>
      <c r="C76" s="120"/>
      <c r="D76" s="120"/>
      <c r="E76" s="41"/>
      <c r="F76" s="41"/>
      <c r="G76" s="131"/>
      <c r="H76" s="120"/>
      <c r="I76" s="120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31" t="str">
        <f>C5</f>
        <v>ALFA OMEGA, S.Pd</v>
      </c>
      <c r="B77" s="120"/>
      <c r="C77" s="120"/>
      <c r="D77" s="120"/>
      <c r="E77" s="41"/>
      <c r="F77" s="41"/>
      <c r="G77" s="131" t="str">
        <f>H5</f>
        <v>BASUKI, S.Pd, M.Si.</v>
      </c>
      <c r="H77" s="120"/>
      <c r="I77" s="120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31" t="str">
        <f>CONCATENATE("NIP. ",C6)</f>
        <v>NIP. 198001232011011001</v>
      </c>
      <c r="B78" s="120"/>
      <c r="C78" s="120"/>
      <c r="D78" s="120"/>
      <c r="E78" s="1"/>
      <c r="F78" s="1"/>
      <c r="G78" s="131" t="str">
        <f>CONCATENATE("NIP. ",H6)</f>
        <v>NIP. 197302031998032001</v>
      </c>
      <c r="H78" s="120"/>
      <c r="I78" s="120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42"/>
      <c r="C82" s="42"/>
      <c r="D82" s="42"/>
      <c r="E82" s="1"/>
      <c r="F82" s="1"/>
      <c r="G82" s="1"/>
      <c r="H82" s="1"/>
      <c r="I82" s="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43" t="s">
        <v>105</v>
      </c>
      <c r="C83" s="43" t="s">
        <v>106</v>
      </c>
      <c r="D83" s="43" t="s">
        <v>107</v>
      </c>
      <c r="E83" s="1"/>
      <c r="F83" s="1"/>
      <c r="G83" s="1"/>
      <c r="H83" s="1"/>
      <c r="I83" s="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44" t="s">
        <v>108</v>
      </c>
      <c r="C84" s="42" t="s">
        <v>108</v>
      </c>
      <c r="D84" s="42" t="s">
        <v>108</v>
      </c>
      <c r="E84" s="1"/>
      <c r="F84" s="1"/>
      <c r="G84" s="1"/>
      <c r="H84" s="1"/>
      <c r="I84" s="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44" t="s">
        <v>108</v>
      </c>
      <c r="C85" s="42" t="s">
        <v>108</v>
      </c>
      <c r="D85" s="42" t="s">
        <v>108</v>
      </c>
      <c r="E85" s="1"/>
      <c r="F85" s="1"/>
      <c r="G85" s="1"/>
      <c r="H85" s="1"/>
      <c r="I85" s="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44" t="s">
        <v>108</v>
      </c>
      <c r="C86" s="42" t="s">
        <v>108</v>
      </c>
      <c r="D86" s="42" t="s">
        <v>108</v>
      </c>
      <c r="E86" s="1"/>
      <c r="F86" s="1"/>
      <c r="G86" s="1"/>
      <c r="H86" s="1"/>
      <c r="I86" s="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44" t="s">
        <v>108</v>
      </c>
      <c r="C87" s="42" t="s">
        <v>108</v>
      </c>
      <c r="D87" s="42" t="s">
        <v>108</v>
      </c>
      <c r="E87" s="1"/>
      <c r="F87" s="1"/>
      <c r="G87" s="1"/>
      <c r="H87" s="1"/>
      <c r="I87" s="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44" t="s">
        <v>108</v>
      </c>
      <c r="C88" s="42" t="s">
        <v>108</v>
      </c>
      <c r="D88" s="42" t="s">
        <v>108</v>
      </c>
      <c r="E88" s="1"/>
      <c r="F88" s="1"/>
      <c r="G88" s="1"/>
      <c r="H88" s="1"/>
      <c r="I88" s="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3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3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3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3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3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3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3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3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3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3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3">
      <c r="A1004" s="1"/>
      <c r="B1004" s="1"/>
      <c r="C1004" s="1"/>
      <c r="D1004" s="1"/>
      <c r="E1004" s="1"/>
      <c r="F1004" s="1"/>
      <c r="G1004" s="1"/>
      <c r="H1004" s="1"/>
      <c r="I1004" s="3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3">
      <c r="A1005" s="1"/>
      <c r="B1005" s="1"/>
      <c r="C1005" s="1"/>
      <c r="D1005" s="1"/>
      <c r="E1005" s="1"/>
      <c r="F1005" s="1"/>
      <c r="G1005" s="1"/>
      <c r="H1005" s="1"/>
      <c r="I1005" s="3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3">
      <c r="A1006" s="1"/>
      <c r="B1006" s="1"/>
      <c r="C1006" s="1"/>
      <c r="D1006" s="1"/>
      <c r="E1006" s="1"/>
      <c r="F1006" s="1"/>
      <c r="G1006" s="1"/>
      <c r="H1006" s="1"/>
      <c r="I1006" s="3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3">
      <c r="A1007" s="1"/>
      <c r="B1007" s="1"/>
      <c r="C1007" s="1"/>
      <c r="D1007" s="1"/>
      <c r="E1007" s="1"/>
      <c r="F1007" s="1"/>
      <c r="G1007" s="1"/>
      <c r="H1007" s="1"/>
      <c r="I1007" s="3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3">
      <c r="A1008" s="1"/>
      <c r="B1008" s="1"/>
      <c r="C1008" s="1"/>
      <c r="D1008" s="1"/>
      <c r="E1008" s="1"/>
      <c r="F1008" s="1"/>
      <c r="G1008" s="1"/>
      <c r="H1008" s="1"/>
      <c r="I1008" s="3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3">
      <c r="A1009" s="1"/>
      <c r="B1009" s="1"/>
      <c r="C1009" s="1"/>
      <c r="D1009" s="1"/>
      <c r="E1009" s="1"/>
      <c r="F1009" s="1"/>
      <c r="G1009" s="1"/>
      <c r="H1009" s="1"/>
      <c r="I1009" s="3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mergeCells count="145">
    <mergeCell ref="B26:B28"/>
    <mergeCell ref="C26:E28"/>
    <mergeCell ref="A20:A22"/>
    <mergeCell ref="B20:B22"/>
    <mergeCell ref="C20:E22"/>
    <mergeCell ref="A23:A25"/>
    <mergeCell ref="B23:B25"/>
    <mergeCell ref="C23:E25"/>
    <mergeCell ref="A26:A28"/>
    <mergeCell ref="G32:H32"/>
    <mergeCell ref="G33:H33"/>
    <mergeCell ref="G34:H34"/>
    <mergeCell ref="A35:I35"/>
    <mergeCell ref="G36:H36"/>
    <mergeCell ref="A32:A34"/>
    <mergeCell ref="B32:B34"/>
    <mergeCell ref="C32:E34"/>
    <mergeCell ref="C36:E36"/>
    <mergeCell ref="G37:H37"/>
    <mergeCell ref="G38:H38"/>
    <mergeCell ref="G39:H39"/>
    <mergeCell ref="G40:H40"/>
    <mergeCell ref="G41:H41"/>
    <mergeCell ref="A42:I42"/>
    <mergeCell ref="B43:I43"/>
    <mergeCell ref="B44:D44"/>
    <mergeCell ref="E44:I44"/>
    <mergeCell ref="C39:E39"/>
    <mergeCell ref="C37:E37"/>
    <mergeCell ref="C38:E38"/>
    <mergeCell ref="C40:E40"/>
    <mergeCell ref="C41:E41"/>
    <mergeCell ref="B45:D45"/>
    <mergeCell ref="E45:I46"/>
    <mergeCell ref="B46:D46"/>
    <mergeCell ref="B47:I47"/>
    <mergeCell ref="B48:D48"/>
    <mergeCell ref="E48:I48"/>
    <mergeCell ref="B49:D49"/>
    <mergeCell ref="E49:I50"/>
    <mergeCell ref="B50:D50"/>
    <mergeCell ref="B51:I51"/>
    <mergeCell ref="E52:I52"/>
    <mergeCell ref="E56:I56"/>
    <mergeCell ref="E57:I58"/>
    <mergeCell ref="B52:D52"/>
    <mergeCell ref="B53:D53"/>
    <mergeCell ref="E53:I54"/>
    <mergeCell ref="B54:D54"/>
    <mergeCell ref="B55:I55"/>
    <mergeCell ref="B56:D56"/>
    <mergeCell ref="B57:D57"/>
    <mergeCell ref="B62:D62"/>
    <mergeCell ref="B64:D64"/>
    <mergeCell ref="B65:D65"/>
    <mergeCell ref="B58:D58"/>
    <mergeCell ref="B59:I59"/>
    <mergeCell ref="B60:D60"/>
    <mergeCell ref="E60:I60"/>
    <mergeCell ref="B61:D61"/>
    <mergeCell ref="E61:I62"/>
    <mergeCell ref="B63:I63"/>
    <mergeCell ref="E64:I64"/>
    <mergeCell ref="E65:I66"/>
    <mergeCell ref="B66:D66"/>
    <mergeCell ref="A73:D73"/>
    <mergeCell ref="A74:D74"/>
    <mergeCell ref="A75:D75"/>
    <mergeCell ref="A76:D76"/>
    <mergeCell ref="A77:D77"/>
    <mergeCell ref="A78:D78"/>
    <mergeCell ref="G72:I72"/>
    <mergeCell ref="G73:I73"/>
    <mergeCell ref="G74:I74"/>
    <mergeCell ref="G75:I75"/>
    <mergeCell ref="G76:I76"/>
    <mergeCell ref="G77:I77"/>
    <mergeCell ref="G78:I78"/>
    <mergeCell ref="B67:I67"/>
    <mergeCell ref="B68:D68"/>
    <mergeCell ref="E68:I68"/>
    <mergeCell ref="E69:I70"/>
    <mergeCell ref="A1:I1"/>
    <mergeCell ref="A3:D3"/>
    <mergeCell ref="E3:F3"/>
    <mergeCell ref="F4:I4"/>
    <mergeCell ref="F5:G5"/>
    <mergeCell ref="F6:G6"/>
    <mergeCell ref="F7:G7"/>
    <mergeCell ref="F8:G8"/>
    <mergeCell ref="F9:G9"/>
    <mergeCell ref="A10:I10"/>
    <mergeCell ref="C11:E11"/>
    <mergeCell ref="A13:I13"/>
    <mergeCell ref="C12:E12"/>
    <mergeCell ref="A14:A16"/>
    <mergeCell ref="B14:B16"/>
    <mergeCell ref="C14:E16"/>
    <mergeCell ref="A17:A19"/>
    <mergeCell ref="B17:B19"/>
    <mergeCell ref="B69:D69"/>
    <mergeCell ref="B70:D70"/>
    <mergeCell ref="C17:E19"/>
    <mergeCell ref="G11:H11"/>
    <mergeCell ref="G12:H12"/>
    <mergeCell ref="G14:H14"/>
    <mergeCell ref="G15:H15"/>
    <mergeCell ref="G16:H16"/>
    <mergeCell ref="G17:H17"/>
    <mergeCell ref="G18:H18"/>
    <mergeCell ref="A29:A31"/>
    <mergeCell ref="B29:B31"/>
    <mergeCell ref="C29:E31"/>
    <mergeCell ref="G28:H28"/>
    <mergeCell ref="G29:H29"/>
    <mergeCell ref="G30:H30"/>
    <mergeCell ref="G31:H31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A63:A66"/>
    <mergeCell ref="A67:A70"/>
    <mergeCell ref="A36:A38"/>
    <mergeCell ref="A39:A41"/>
    <mergeCell ref="A43:A46"/>
    <mergeCell ref="A47:A50"/>
    <mergeCell ref="A51:A54"/>
    <mergeCell ref="A55:A58"/>
    <mergeCell ref="A59:A62"/>
    <mergeCell ref="C5:D5"/>
    <mergeCell ref="C6:D6"/>
    <mergeCell ref="C7:D7"/>
    <mergeCell ref="C8:D8"/>
    <mergeCell ref="C9:D9"/>
    <mergeCell ref="H5:I5"/>
    <mergeCell ref="H6:I6"/>
    <mergeCell ref="H7:I7"/>
    <mergeCell ref="H8:I8"/>
    <mergeCell ref="H9:I9"/>
  </mergeCells>
  <pageMargins left="0.7" right="0.7" top="0.75" bottom="0.75" header="0" footer="0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E1000"/>
  <sheetViews>
    <sheetView workbookViewId="0">
      <selection activeCell="B17" sqref="B17"/>
    </sheetView>
  </sheetViews>
  <sheetFormatPr defaultColWidth="14.44140625" defaultRowHeight="15" customHeight="1" x14ac:dyDescent="0.3"/>
  <cols>
    <col min="1" max="1" width="4.33203125" customWidth="1"/>
    <col min="2" max="2" width="43.88671875" customWidth="1"/>
    <col min="3" max="3" width="46" customWidth="1"/>
    <col min="4" max="26" width="8.6640625" customWidth="1"/>
  </cols>
  <sheetData>
    <row r="1" spans="1:5" ht="14.4" x14ac:dyDescent="0.3">
      <c r="E1" s="45"/>
    </row>
    <row r="2" spans="1:5" ht="14.4" x14ac:dyDescent="0.3">
      <c r="A2" s="157" t="s">
        <v>109</v>
      </c>
      <c r="B2" s="158"/>
      <c r="C2" s="158"/>
    </row>
    <row r="4" spans="1:5" ht="14.4" x14ac:dyDescent="0.3">
      <c r="A4" s="46"/>
      <c r="B4" s="46"/>
      <c r="C4" s="46" t="s">
        <v>3</v>
      </c>
    </row>
    <row r="5" spans="1:5" ht="14.4" x14ac:dyDescent="0.3">
      <c r="A5" s="159" t="str">
        <f>'SKP JA (Kuantitatif)'!A3:D3</f>
        <v>UNIVERSITAS HALU OLEO</v>
      </c>
      <c r="B5" s="120"/>
      <c r="C5" s="46" t="str">
        <f>'SKP JA (Kuantitatif)'!G3</f>
        <v>1 JANUARI SD 31 DESEMBER TAHUN 2022</v>
      </c>
    </row>
    <row r="6" spans="1:5" ht="14.4" x14ac:dyDescent="0.3">
      <c r="A6" s="155" t="s">
        <v>110</v>
      </c>
      <c r="B6" s="124"/>
      <c r="C6" s="113"/>
    </row>
    <row r="7" spans="1:5" ht="14.4" x14ac:dyDescent="0.3">
      <c r="A7" s="47">
        <v>1</v>
      </c>
      <c r="B7" s="156" t="s">
        <v>111</v>
      </c>
      <c r="C7" s="113"/>
    </row>
    <row r="8" spans="1:5" ht="14.4" x14ac:dyDescent="0.3">
      <c r="A8" s="47">
        <v>2</v>
      </c>
      <c r="B8" s="156" t="s">
        <v>112</v>
      </c>
      <c r="C8" s="113"/>
    </row>
    <row r="9" spans="1:5" ht="14.4" x14ac:dyDescent="0.3">
      <c r="A9" s="155" t="s">
        <v>113</v>
      </c>
      <c r="B9" s="124"/>
      <c r="C9" s="113"/>
    </row>
    <row r="10" spans="1:5" ht="30" customHeight="1" x14ac:dyDescent="0.3">
      <c r="A10" s="47">
        <v>1</v>
      </c>
      <c r="B10" s="160" t="s">
        <v>114</v>
      </c>
      <c r="C10" s="113"/>
    </row>
    <row r="11" spans="1:5" ht="14.4" x14ac:dyDescent="0.3">
      <c r="A11" s="155" t="s">
        <v>115</v>
      </c>
      <c r="B11" s="124"/>
      <c r="C11" s="113"/>
    </row>
    <row r="12" spans="1:5" ht="14.4" x14ac:dyDescent="0.3">
      <c r="A12" s="47">
        <v>1</v>
      </c>
      <c r="B12" s="156" t="s">
        <v>116</v>
      </c>
      <c r="C12" s="113"/>
    </row>
    <row r="13" spans="1:5" ht="14.4" x14ac:dyDescent="0.3">
      <c r="A13" s="47">
        <v>2</v>
      </c>
      <c r="B13" s="156" t="s">
        <v>117</v>
      </c>
      <c r="C13" s="113"/>
    </row>
    <row r="15" spans="1:5" ht="14.4" x14ac:dyDescent="0.3">
      <c r="A15" s="48"/>
      <c r="B15" s="48"/>
      <c r="C15" s="48" t="s">
        <v>219</v>
      </c>
    </row>
    <row r="16" spans="1:5" ht="14.4" x14ac:dyDescent="0.3">
      <c r="A16" s="48"/>
      <c r="B16" s="48" t="s">
        <v>118</v>
      </c>
      <c r="C16" s="48" t="s">
        <v>104</v>
      </c>
    </row>
    <row r="17" spans="1:3" ht="14.4" x14ac:dyDescent="0.3">
      <c r="A17" s="48"/>
      <c r="B17" s="48"/>
      <c r="C17" s="48"/>
    </row>
    <row r="18" spans="1:3" ht="14.4" x14ac:dyDescent="0.3">
      <c r="A18" s="48"/>
      <c r="B18" s="48"/>
      <c r="C18" s="48"/>
    </row>
    <row r="19" spans="1:3" ht="14.4" x14ac:dyDescent="0.3">
      <c r="A19" s="48"/>
      <c r="B19" s="48"/>
      <c r="C19" s="48"/>
    </row>
    <row r="20" spans="1:3" ht="14.4" x14ac:dyDescent="0.3">
      <c r="A20" s="48"/>
      <c r="B20" s="48" t="str">
        <f>'SKP JA (Kuantitatif)'!A77</f>
        <v>ALFA OMEGA, S.Pd</v>
      </c>
      <c r="C20" s="48" t="str">
        <f>'SKP JA (Kuantitatif)'!G77</f>
        <v>BASUKI, S.Pd, M.Si.</v>
      </c>
    </row>
    <row r="21" spans="1:3" ht="15.75" customHeight="1" x14ac:dyDescent="0.3">
      <c r="A21" s="48"/>
      <c r="B21" s="48" t="str">
        <f>'SKP JA (Kuantitatif)'!A78</f>
        <v>NIP. 198001232011011001</v>
      </c>
      <c r="C21" s="48" t="str">
        <f>'SKP JA (Kuantitatif)'!G78</f>
        <v>NIP. 197302031998032001</v>
      </c>
    </row>
    <row r="22" spans="1:3" ht="15.75" customHeight="1" x14ac:dyDescent="0.3"/>
    <row r="23" spans="1:3" ht="15.75" customHeight="1" x14ac:dyDescent="0.3"/>
    <row r="24" spans="1:3" ht="15.75" customHeight="1" x14ac:dyDescent="0.3"/>
    <row r="25" spans="1:3" ht="15.75" customHeight="1" x14ac:dyDescent="0.3"/>
    <row r="26" spans="1:3" ht="15.75" customHeight="1" x14ac:dyDescent="0.3"/>
    <row r="27" spans="1:3" ht="15.75" customHeight="1" x14ac:dyDescent="0.3"/>
    <row r="28" spans="1:3" ht="15.75" customHeight="1" x14ac:dyDescent="0.3"/>
    <row r="29" spans="1:3" ht="15.75" customHeight="1" x14ac:dyDescent="0.3"/>
    <row r="30" spans="1:3" ht="15.75" customHeight="1" x14ac:dyDescent="0.3"/>
    <row r="31" spans="1:3" ht="15.75" customHeight="1" x14ac:dyDescent="0.3"/>
    <row r="32" spans="1:3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0">
    <mergeCell ref="A11:C11"/>
    <mergeCell ref="B12:C12"/>
    <mergeCell ref="B13:C13"/>
    <mergeCell ref="A2:C2"/>
    <mergeCell ref="A5:B5"/>
    <mergeCell ref="A6:C6"/>
    <mergeCell ref="B7:C7"/>
    <mergeCell ref="B8:C8"/>
    <mergeCell ref="A9:C9"/>
    <mergeCell ref="B10:C10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Z1012"/>
  <sheetViews>
    <sheetView showGridLines="0" tabSelected="1" topLeftCell="A48" workbookViewId="0">
      <selection activeCell="K51" sqref="K51"/>
    </sheetView>
  </sheetViews>
  <sheetFormatPr defaultColWidth="14.44140625" defaultRowHeight="15" customHeight="1" x14ac:dyDescent="0.3"/>
  <cols>
    <col min="1" max="1" width="5" customWidth="1"/>
    <col min="2" max="2" width="28.6640625" customWidth="1"/>
    <col min="3" max="3" width="8.6640625" customWidth="1"/>
    <col min="4" max="4" width="14.33203125" customWidth="1"/>
    <col min="5" max="5" width="16.88671875" customWidth="1"/>
    <col min="6" max="6" width="25.109375" customWidth="1"/>
    <col min="7" max="7" width="4.6640625" customWidth="1"/>
    <col min="8" max="8" width="18.6640625" customWidth="1"/>
    <col min="9" max="9" width="11.88671875" customWidth="1"/>
    <col min="10" max="10" width="11.44140625" customWidth="1"/>
    <col min="11" max="11" width="41.33203125" customWidth="1"/>
    <col min="12" max="12" width="9.109375" hidden="1" customWidth="1"/>
    <col min="13" max="14" width="9.109375" customWidth="1"/>
    <col min="15" max="26" width="8.6640625" customWidth="1"/>
  </cols>
  <sheetData>
    <row r="1" spans="1:26" ht="14.4" x14ac:dyDescent="0.3">
      <c r="A1" s="119" t="s">
        <v>119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"/>
      <c r="M1" s="1"/>
      <c r="N1" s="2" t="s">
        <v>1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4" x14ac:dyDescent="0.3">
      <c r="A2" s="119" t="e">
        <f>'SKP JA (Kuantitatif)'!#REF!</f>
        <v>#REF!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4" x14ac:dyDescent="0.3">
      <c r="A3" s="119" t="s">
        <v>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4" x14ac:dyDescent="0.3">
      <c r="A4" s="10"/>
      <c r="B4" s="10"/>
      <c r="C4" s="10"/>
      <c r="D4" s="10"/>
      <c r="E4" s="10"/>
      <c r="F4" s="10"/>
      <c r="G4" s="10"/>
      <c r="H4" s="10"/>
      <c r="I4" s="49"/>
      <c r="J4" s="49"/>
      <c r="K4" s="49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">
      <c r="A5" s="176" t="s">
        <v>120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4" x14ac:dyDescent="0.3">
      <c r="A6" s="121" t="str">
        <f>'SKP JA (Kuantitatif)'!A3:D3</f>
        <v>UNIVERSITAS HALU OLEO</v>
      </c>
      <c r="B6" s="110"/>
      <c r="C6" s="110"/>
      <c r="D6" s="110"/>
      <c r="E6" s="110"/>
      <c r="F6" s="110"/>
      <c r="G6" s="177" t="s">
        <v>3</v>
      </c>
      <c r="H6" s="124"/>
      <c r="I6" s="4" t="str">
        <f>'SKP JA (Kuantitatif)'!G3</f>
        <v>1 JANUARI SD 31 DESEMBER TAHUN 2022</v>
      </c>
      <c r="J6" s="4"/>
      <c r="K6" s="4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4" x14ac:dyDescent="0.3">
      <c r="A7" s="5" t="s">
        <v>16</v>
      </c>
      <c r="B7" s="178" t="s">
        <v>6</v>
      </c>
      <c r="C7" s="124"/>
      <c r="D7" s="124"/>
      <c r="E7" s="124"/>
      <c r="F7" s="113"/>
      <c r="G7" s="5" t="s">
        <v>16</v>
      </c>
      <c r="H7" s="123" t="s">
        <v>7</v>
      </c>
      <c r="I7" s="124"/>
      <c r="J7" s="124"/>
      <c r="K7" s="113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4.4" x14ac:dyDescent="0.3">
      <c r="A8" s="11">
        <v>1</v>
      </c>
      <c r="B8" s="173" t="s">
        <v>8</v>
      </c>
      <c r="C8" s="113"/>
      <c r="D8" s="174" t="str">
        <f>'SKP JA (Kuantitatif)'!C5</f>
        <v>ALFA OMEGA, S.Pd</v>
      </c>
      <c r="E8" s="124"/>
      <c r="F8" s="113"/>
      <c r="G8" s="11">
        <v>1</v>
      </c>
      <c r="H8" s="173" t="s">
        <v>8</v>
      </c>
      <c r="I8" s="113"/>
      <c r="J8" s="175" t="str">
        <f>'SKP JA (Kuantitatif)'!H5</f>
        <v>BASUKI, S.Pd, M.Si.</v>
      </c>
      <c r="K8" s="105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 x14ac:dyDescent="0.3">
      <c r="A9" s="11">
        <v>2</v>
      </c>
      <c r="B9" s="173" t="s">
        <v>9</v>
      </c>
      <c r="C9" s="113"/>
      <c r="D9" s="174" t="str">
        <f>'SKP JA (Kuantitatif)'!C6</f>
        <v>198001232011011001</v>
      </c>
      <c r="E9" s="124"/>
      <c r="F9" s="113"/>
      <c r="G9" s="11">
        <v>2</v>
      </c>
      <c r="H9" s="173" t="s">
        <v>9</v>
      </c>
      <c r="I9" s="113"/>
      <c r="J9" s="175" t="str">
        <f>'SKP JA (Kuantitatif)'!H6</f>
        <v>197302031998032001</v>
      </c>
      <c r="K9" s="105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 x14ac:dyDescent="0.3">
      <c r="A10" s="11">
        <v>3</v>
      </c>
      <c r="B10" s="173" t="s">
        <v>10</v>
      </c>
      <c r="C10" s="113"/>
      <c r="D10" s="174" t="str">
        <f>'SKP JA (Kuantitatif)'!C7</f>
        <v>Penata Muda Tk. I (III/b)</v>
      </c>
      <c r="E10" s="124"/>
      <c r="F10" s="113"/>
      <c r="G10" s="11">
        <v>3</v>
      </c>
      <c r="H10" s="173" t="s">
        <v>10</v>
      </c>
      <c r="I10" s="113"/>
      <c r="J10" s="175" t="str">
        <f>'SKP JA (Kuantitatif)'!H7</f>
        <v>Pembina Utama Muda (IV/c)</v>
      </c>
      <c r="K10" s="10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4" x14ac:dyDescent="0.3">
      <c r="A11" s="11">
        <v>4</v>
      </c>
      <c r="B11" s="173" t="s">
        <v>13</v>
      </c>
      <c r="C11" s="113"/>
      <c r="D11" s="174" t="str">
        <f>'SKP JA (Kuantitatif)'!C8</f>
        <v>Pengadministrasi Umum</v>
      </c>
      <c r="E11" s="124"/>
      <c r="F11" s="113"/>
      <c r="G11" s="11">
        <v>4</v>
      </c>
      <c r="H11" s="173" t="s">
        <v>13</v>
      </c>
      <c r="I11" s="113"/>
      <c r="J11" s="175" t="str">
        <f>'SKP JA (Kuantitatif)'!H8</f>
        <v>Kepala Biro Umum dan Kepegawaian</v>
      </c>
      <c r="K11" s="105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 x14ac:dyDescent="0.3">
      <c r="A12" s="11">
        <v>5</v>
      </c>
      <c r="B12" s="173" t="s">
        <v>14</v>
      </c>
      <c r="C12" s="113"/>
      <c r="D12" s="174" t="str">
        <f>'SKP JA (Kuantitatif)'!C9</f>
        <v>Biro Umum dan Kepegawaian</v>
      </c>
      <c r="E12" s="124"/>
      <c r="F12" s="113"/>
      <c r="G12" s="11">
        <v>5</v>
      </c>
      <c r="H12" s="173" t="s">
        <v>121</v>
      </c>
      <c r="I12" s="113"/>
      <c r="J12" s="175" t="str">
        <f>'SKP JA (Kuantitatif)'!H9</f>
        <v>Biro Umum dan Kepegawaian</v>
      </c>
      <c r="K12" s="105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 x14ac:dyDescent="0.3">
      <c r="A13" s="127" t="s">
        <v>122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1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 x14ac:dyDescent="0.3">
      <c r="A14" s="128" t="s">
        <v>180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1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 x14ac:dyDescent="0.3">
      <c r="A15" s="127" t="s">
        <v>124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1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3.75" customHeight="1" x14ac:dyDescent="0.3">
      <c r="A16" s="128"/>
      <c r="B16" s="124"/>
      <c r="C16" s="124"/>
      <c r="D16" s="124"/>
      <c r="E16" s="124"/>
      <c r="F16" s="124"/>
      <c r="G16" s="124"/>
      <c r="H16" s="124"/>
      <c r="I16" s="124"/>
      <c r="J16" s="124"/>
      <c r="K16" s="11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 x14ac:dyDescent="0.3">
      <c r="A17" s="127" t="s">
        <v>15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1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5" customHeight="1" x14ac:dyDescent="0.3">
      <c r="A18" s="15" t="s">
        <v>16</v>
      </c>
      <c r="B18" s="15" t="s">
        <v>125</v>
      </c>
      <c r="C18" s="112" t="s">
        <v>18</v>
      </c>
      <c r="D18" s="113"/>
      <c r="E18" s="50" t="s">
        <v>19</v>
      </c>
      <c r="F18" s="112" t="s">
        <v>20</v>
      </c>
      <c r="G18" s="113"/>
      <c r="H18" s="15" t="s">
        <v>21</v>
      </c>
      <c r="I18" s="112" t="s">
        <v>126</v>
      </c>
      <c r="J18" s="124"/>
      <c r="K18" s="15" t="s">
        <v>127</v>
      </c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4.4" x14ac:dyDescent="0.3">
      <c r="A19" s="19" t="s">
        <v>22</v>
      </c>
      <c r="B19" s="19"/>
      <c r="C19" s="129" t="s">
        <v>23</v>
      </c>
      <c r="D19" s="113"/>
      <c r="E19" s="51"/>
      <c r="F19" s="114" t="s">
        <v>24</v>
      </c>
      <c r="G19" s="113"/>
      <c r="H19" s="19" t="s">
        <v>25</v>
      </c>
      <c r="I19" s="114" t="s">
        <v>27</v>
      </c>
      <c r="J19" s="113"/>
      <c r="K19" s="19" t="s">
        <v>128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14.4" x14ac:dyDescent="0.3">
      <c r="A20" s="127" t="s">
        <v>28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1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95.25" customHeight="1" x14ac:dyDescent="0.3">
      <c r="A21" s="102">
        <f>'SKP JA (Kuantitatif)'!A14</f>
        <v>1</v>
      </c>
      <c r="B21" s="116" t="str">
        <f>'SKP JA (Kuantitatif)'!B14</f>
        <v>Terlaksananya pembelajaran sesuai tugas pokoknya di SMP NEGERI 10 JAKARTA</v>
      </c>
      <c r="C21" s="140" t="str">
        <f>'SKP JA (Kuantitatif)'!C14</f>
        <v>Tersusunnya dokumen perencanaan pembelajaran mata pelajaran IPA Kelas VII C,D,E, F dan Kelas IX E,F,G,H sesuai ketentuan</v>
      </c>
      <c r="D21" s="105"/>
      <c r="E21" s="52" t="str">
        <f>'SKP JA (Kuantitatif)'!F14</f>
        <v>Kuantitas</v>
      </c>
      <c r="F21" s="135" t="str">
        <f>'SKP JA (Kuantitatif)'!G14</f>
        <v>Jumlah dokumen dokumen perencanaan pembelajaran mata pelajaran IPA Kelas  VII C,D,E, F dan Kelas IX E,F,G,H pada SMP NEGERI 10 JAKARTA  sesuai ketentuan</v>
      </c>
      <c r="G21" s="113"/>
      <c r="H21" s="24" t="str">
        <f>'SKP JA (Kuantitatif)'!I14</f>
        <v>1 Dokumen</v>
      </c>
      <c r="I21" s="139" t="s">
        <v>129</v>
      </c>
      <c r="J21" s="113"/>
      <c r="K21" s="53" t="s">
        <v>130</v>
      </c>
      <c r="L21" s="26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</row>
    <row r="22" spans="1:26" ht="110.25" customHeight="1" x14ac:dyDescent="0.3">
      <c r="A22" s="100"/>
      <c r="B22" s="100"/>
      <c r="C22" s="106"/>
      <c r="D22" s="108"/>
      <c r="E22" s="52" t="str">
        <f>'SKP JA (Kuantitatif)'!F15</f>
        <v>Kualitas</v>
      </c>
      <c r="F22" s="135" t="str">
        <f>'SKP JA (Kuantitatif)'!G15</f>
        <v>Prosentase penyusunan dokumen perencanaan pembelajaran  mata pelajaran IPA Kelas VII C,D,E, F dan Kelas IX E,F,G,H  pada SMP NEGERI 10 JAKARTA sesuai ketentuan</v>
      </c>
      <c r="G22" s="113"/>
      <c r="H22" s="35">
        <f>'SKP JA (Kuantitatif)'!I15</f>
        <v>1</v>
      </c>
      <c r="I22" s="139" t="s">
        <v>131</v>
      </c>
      <c r="J22" s="113"/>
      <c r="K22" s="53" t="s">
        <v>132</v>
      </c>
      <c r="L22" s="26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</row>
    <row r="23" spans="1:26" ht="126.75" customHeight="1" x14ac:dyDescent="0.3">
      <c r="A23" s="101"/>
      <c r="B23" s="101"/>
      <c r="C23" s="109"/>
      <c r="D23" s="111"/>
      <c r="E23" s="52" t="str">
        <f>'SKP JA (Kuantitatif)'!F16</f>
        <v>Waktu</v>
      </c>
      <c r="F23" s="135" t="str">
        <f>'SKP JA (Kuantitatif)'!G16</f>
        <v>Waktu Penyelesaian yang dibutuhkan penyusunan dokumen perencanaan pembelajaran  mata pelajaran IPA Kelas VII C,D,E, F dan Kelas IX E,F,G,H  pada SMP NEGERI 10 JAKARTA sesuai ketentuan</v>
      </c>
      <c r="G23" s="113"/>
      <c r="H23" s="24" t="str">
        <f>'SKP JA (Kuantitatif)'!I16</f>
        <v>1 Bulan</v>
      </c>
      <c r="I23" s="139" t="s">
        <v>133</v>
      </c>
      <c r="J23" s="113"/>
      <c r="K23" s="55" t="s">
        <v>134</v>
      </c>
      <c r="L23" s="26" t="s">
        <v>35</v>
      </c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</row>
    <row r="24" spans="1:26" ht="77.25" customHeight="1" x14ac:dyDescent="0.3">
      <c r="A24" s="102"/>
      <c r="B24" s="116"/>
      <c r="C24" s="140" t="str">
        <f>'SKP JA (Kuantitatif)'!C17</f>
        <v>Terlaksananya pembelajaran mata pelajaran IPA Kelas VII C,D,E, F dan Kelas IX E,F,G,H sesuai ketentuan</v>
      </c>
      <c r="D24" s="105"/>
      <c r="E24" s="52" t="str">
        <f>'SKP JA (Kuantitatif)'!F17</f>
        <v>Kuantitas</v>
      </c>
      <c r="F24" s="135" t="str">
        <f>'SKP JA (Kuantitatif)'!G17</f>
        <v>Jumlah jurnal pelaksanaan mata pelajaran IPA Kelas VII C,D,E, F dan Kelas IX E,F,G,H   SMP NEGERI 10 JAKARTA  sesuai ketentuan</v>
      </c>
      <c r="G24" s="113"/>
      <c r="H24" s="24" t="str">
        <f>'SKP JA (Kuantitatif)'!I17</f>
        <v>6 Jurnal</v>
      </c>
      <c r="I24" s="135" t="s">
        <v>135</v>
      </c>
      <c r="J24" s="113"/>
      <c r="K24" s="55" t="s">
        <v>134</v>
      </c>
      <c r="L24" s="26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 spans="1:26" ht="91.5" customHeight="1" x14ac:dyDescent="0.3">
      <c r="A25" s="100"/>
      <c r="B25" s="100"/>
      <c r="C25" s="106"/>
      <c r="D25" s="108"/>
      <c r="E25" s="52" t="str">
        <f>'SKP JA (Kuantitatif)'!F18</f>
        <v>Kualitas</v>
      </c>
      <c r="F25" s="135" t="str">
        <f>'SKP JA (Kuantitatif)'!G18</f>
        <v>Prosentase pelaksanaan pembelajaran mata pelajaran IPA Kelas VII C,D,E, F dan Kelas IX E,F,G,H  SMP NEGERI 10 JAKARTA  sesuai ketentuan</v>
      </c>
      <c r="G25" s="113"/>
      <c r="H25" s="35">
        <f>'SKP JA (Kuantitatif)'!I18</f>
        <v>1</v>
      </c>
      <c r="I25" s="135" t="s">
        <v>136</v>
      </c>
      <c r="J25" s="113"/>
      <c r="K25" s="55" t="s">
        <v>134</v>
      </c>
      <c r="L25" s="26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</row>
    <row r="26" spans="1:26" ht="99" customHeight="1" x14ac:dyDescent="0.3">
      <c r="A26" s="101"/>
      <c r="B26" s="101"/>
      <c r="C26" s="109"/>
      <c r="D26" s="111"/>
      <c r="E26" s="52" t="str">
        <f>'SKP JA (Kuantitatif)'!F19</f>
        <v>Waktu</v>
      </c>
      <c r="F26" s="135" t="str">
        <f>'SKP JA (Kuantitatif)'!G19</f>
        <v>Waktu yang dibutuhkan untuk melaksanakan pembelajaran mata pelajaran IPA Kelas VII C,D,E, F dan Kelas IX E,F,G,H SMP NEGERI 10 JAKARTA sesuai ketentuan</v>
      </c>
      <c r="G26" s="113"/>
      <c r="H26" s="24" t="str">
        <f>'SKP JA (Kuantitatif)'!I19</f>
        <v>6 Bulan</v>
      </c>
      <c r="I26" s="135" t="s">
        <v>137</v>
      </c>
      <c r="J26" s="113"/>
      <c r="K26" s="55" t="s">
        <v>134</v>
      </c>
      <c r="L26" s="26" t="s">
        <v>39</v>
      </c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</row>
    <row r="27" spans="1:26" ht="90.75" customHeight="1" x14ac:dyDescent="0.3">
      <c r="A27" s="102"/>
      <c r="B27" s="116"/>
      <c r="C27" s="140" t="str">
        <f>'SKP JA (Kuantitatif)'!C20</f>
        <v>Terlaksananya penilaian hasil pembelajaran mata pelajaran IPA Kelas VII C,D,E, F dan Kelas IX E,F,G,H yang akuntabel</v>
      </c>
      <c r="D27" s="105"/>
      <c r="E27" s="52" t="str">
        <f>'SKP JA (Kuantitatif)'!F20</f>
        <v>Kuantitas</v>
      </c>
      <c r="F27" s="135" t="str">
        <f>'SKP JA (Kuantitatif)'!G20</f>
        <v>Jumlah dokumen penilaian hasil pembelajaran mata pelajaran IPA Kelas VII C,D,E, F dan Kelas IX E,F,G,H  di SMP NEGERI 10 JAKARTA yang akuntabel</v>
      </c>
      <c r="G27" s="113"/>
      <c r="H27" s="24" t="str">
        <f>'SKP JA (Kuantitatif)'!I20</f>
        <v>7 Dokumen</v>
      </c>
      <c r="I27" s="135" t="s">
        <v>138</v>
      </c>
      <c r="J27" s="113"/>
      <c r="K27" s="55" t="s">
        <v>134</v>
      </c>
      <c r="L27" s="28" t="s">
        <v>42</v>
      </c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</row>
    <row r="28" spans="1:26" ht="92.25" customHeight="1" x14ac:dyDescent="0.3">
      <c r="A28" s="100"/>
      <c r="B28" s="100"/>
      <c r="C28" s="106"/>
      <c r="D28" s="108"/>
      <c r="E28" s="52" t="str">
        <f>'SKP JA (Kuantitatif)'!F21</f>
        <v>Kualitas</v>
      </c>
      <c r="F28" s="135" t="str">
        <f>'SKP JA (Kuantitatif)'!G21</f>
        <v>Prosentase pelaksanaan penilaian pembelajaran mata pelajaran IPA Kelas VII C,D,E, F dan Kelas IX E,F,G,H  di SMP NEGERI 10 JAKARTA yang akuntabel</v>
      </c>
      <c r="G28" s="113"/>
      <c r="H28" s="35">
        <f>'SKP JA (Kuantitatif)'!I21</f>
        <v>1</v>
      </c>
      <c r="I28" s="135" t="s">
        <v>139</v>
      </c>
      <c r="J28" s="113"/>
      <c r="K28" s="55" t="s">
        <v>134</v>
      </c>
      <c r="L28" s="28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spans="1:26" ht="87.75" customHeight="1" x14ac:dyDescent="0.3">
      <c r="A29" s="101"/>
      <c r="B29" s="101"/>
      <c r="C29" s="109"/>
      <c r="D29" s="111"/>
      <c r="E29" s="52" t="str">
        <f>'SKP JA (Kuantitatif)'!F22</f>
        <v>Waktu</v>
      </c>
      <c r="F29" s="135" t="str">
        <f>'SKP JA (Kuantitatif)'!G22</f>
        <v>Waktu yang dibutuhkan untuk terlaksananya penilaian hasil pembelajaran mata pelajaran IPA Kelas IX E, F, G, H dan I yang akuntabel</v>
      </c>
      <c r="G29" s="113"/>
      <c r="H29" s="24" t="str">
        <f>'SKP JA (Kuantitatif)'!I22</f>
        <v>5 Bulan</v>
      </c>
      <c r="I29" s="135" t="s">
        <v>140</v>
      </c>
      <c r="J29" s="113"/>
      <c r="K29" s="55" t="s">
        <v>134</v>
      </c>
      <c r="L29" s="26" t="s">
        <v>45</v>
      </c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spans="1:26" ht="93" customHeight="1" x14ac:dyDescent="0.3">
      <c r="A30" s="102"/>
      <c r="B30" s="116"/>
      <c r="C30" s="140" t="str">
        <f>'SKP JA (Kuantitatif)'!C23</f>
        <v>Terlaksananya tindak lanjut hasil penilaian pembelajaran mata pelajaran IPA Kelas VII C,D,E, F dan Kelas IX E,F,G,H</v>
      </c>
      <c r="D30" s="105"/>
      <c r="E30" s="52" t="str">
        <f>'SKP JA (Kuantitatif)'!F23</f>
        <v>Kuantitas</v>
      </c>
      <c r="F30" s="135" t="str">
        <f>'SKP JA (Kuantitatif)'!G23</f>
        <v>Jumlah pelaksanaan tindak lanjut hasil penilaian pembelajaran mata pelajaran IPA Kelas VII C,D,E, F dan Kelas IX E,F,G,H di SMP NEGERI 10 JAKARTA</v>
      </c>
      <c r="G30" s="113"/>
      <c r="H30" s="24" t="str">
        <f>'SKP JA (Kuantitatif)'!I23</f>
        <v xml:space="preserve">7 Dokumen </v>
      </c>
      <c r="I30" s="135" t="s">
        <v>138</v>
      </c>
      <c r="J30" s="113"/>
      <c r="K30" s="55" t="s">
        <v>134</v>
      </c>
      <c r="L30" s="28" t="s">
        <v>42</v>
      </c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 spans="1:26" ht="102" customHeight="1" x14ac:dyDescent="0.3">
      <c r="A31" s="100"/>
      <c r="B31" s="100"/>
      <c r="C31" s="106"/>
      <c r="D31" s="108"/>
      <c r="E31" s="52" t="str">
        <f>'SKP JA (Kuantitatif)'!F24</f>
        <v>Kualitas</v>
      </c>
      <c r="F31" s="135" t="str">
        <f>'SKP JA (Kuantitatif)'!G24</f>
        <v>Prosentase pelaksanaan tindak lanjut hasil penilaian pembelajaran mata pelajaran IPA Kelas VII C,D,E, F dan Kelas IX E,F,G,H  di  SMP NEGERI 10 JAKARTA</v>
      </c>
      <c r="G31" s="113"/>
      <c r="H31" s="35">
        <f>'SKP JA (Kuantitatif)'!I24</f>
        <v>1</v>
      </c>
      <c r="I31" s="135" t="s">
        <v>141</v>
      </c>
      <c r="J31" s="113"/>
      <c r="K31" s="55" t="s">
        <v>134</v>
      </c>
      <c r="L31" s="28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</row>
    <row r="32" spans="1:26" ht="115.5" customHeight="1" x14ac:dyDescent="0.3">
      <c r="A32" s="100"/>
      <c r="B32" s="100"/>
      <c r="C32" s="106"/>
      <c r="D32" s="108"/>
      <c r="E32" s="29" t="str">
        <f>'SKP JA (Kuantitatif)'!F25</f>
        <v>Waktu</v>
      </c>
      <c r="F32" s="140" t="str">
        <f>'SKP JA (Kuantitatif)'!G25</f>
        <v>Waktu yang dibutuhkan untuk terlaksananya tindak lanjut hasil penilaian pembelajaran mata pelajaran IPA Kelas VII C,D,E, F dan Kelas IX E,F,G,H di SMP NEGERI 10 JAKARTA yang akuntabel</v>
      </c>
      <c r="G32" s="105"/>
      <c r="H32" s="38" t="str">
        <f>'SKP JA (Kuantitatif)'!I25</f>
        <v>5 bulan</v>
      </c>
      <c r="I32" s="140" t="s">
        <v>140</v>
      </c>
      <c r="J32" s="105"/>
      <c r="K32" s="56" t="s">
        <v>134</v>
      </c>
      <c r="L32" s="26" t="s">
        <v>45</v>
      </c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pans="1:26" ht="54.75" customHeight="1" x14ac:dyDescent="0.3">
      <c r="A33" s="185">
        <v>2</v>
      </c>
      <c r="B33" s="189" t="str">
        <f>'SKP JA (Kuantitatif)'!B26</f>
        <v>Terwujudnya sekolah yang berkualitas berdasarkan 8 (delapan) standar nasional pendidikan di SMP NEGERI 10 JAKARTA</v>
      </c>
      <c r="C33" s="171" t="str">
        <f>'SKP JA (Kuantitatif)'!C26</f>
        <v>Terlaksananya tugas lain yang relevan dengan fungsi sekolah (tugas tambahan yang melekat pada pelaksanaan kegiatan pokok sesuai dengan beban kerja guru)</v>
      </c>
      <c r="D33" s="105"/>
      <c r="E33" s="52" t="str">
        <f>'SKP JA (Kuantitatif)'!F26</f>
        <v>Kuantitas</v>
      </c>
      <c r="F33" s="135" t="str">
        <f>'SKP JA (Kuantitatif)'!G26</f>
        <v>Laporan pelaksanaan tugas tambahan sebagai wakil kepala sekolah</v>
      </c>
      <c r="G33" s="113"/>
      <c r="H33" s="24" t="str">
        <f>'SKP JA (Kuantitatif)'!I26</f>
        <v>6 Laporan</v>
      </c>
      <c r="I33" s="135" t="s">
        <v>142</v>
      </c>
      <c r="J33" s="113"/>
      <c r="K33" s="55" t="s">
        <v>134</v>
      </c>
      <c r="L33" s="28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</row>
    <row r="34" spans="1:26" ht="61.5" customHeight="1" x14ac:dyDescent="0.3">
      <c r="A34" s="186"/>
      <c r="B34" s="100"/>
      <c r="C34" s="106"/>
      <c r="D34" s="108"/>
      <c r="E34" s="52" t="str">
        <f>'SKP JA (Kuantitatif)'!F27</f>
        <v>Kualitas</v>
      </c>
      <c r="F34" s="135" t="str">
        <f>'SKP JA (Kuantitatif)'!G27</f>
        <v>Prosentase tingkat keberhasilan pelaksanaan tugas tambahan sebagai wakil kepala sekolah</v>
      </c>
      <c r="G34" s="113"/>
      <c r="H34" s="35">
        <f>'SKP JA (Kuantitatif)'!I27</f>
        <v>1</v>
      </c>
      <c r="I34" s="135" t="s">
        <v>141</v>
      </c>
      <c r="J34" s="113"/>
      <c r="K34" s="55" t="s">
        <v>134</v>
      </c>
      <c r="L34" s="28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</row>
    <row r="35" spans="1:26" ht="62.25" customHeight="1" x14ac:dyDescent="0.3">
      <c r="A35" s="186"/>
      <c r="B35" s="100"/>
      <c r="C35" s="109"/>
      <c r="D35" s="111"/>
      <c r="E35" s="52" t="str">
        <f>'SKP JA (Kuantitatif)'!F28</f>
        <v>Waktu</v>
      </c>
      <c r="F35" s="135" t="str">
        <f>'SKP JA (Kuantitatif)'!G28</f>
        <v>Waktu yang dibutuhkan untuk terlaksananya tugas tambahan sebagai wakil kepala sekolah</v>
      </c>
      <c r="G35" s="113"/>
      <c r="H35" s="24" t="str">
        <f>'SKP JA (Kuantitatif)'!I28</f>
        <v>6 bulan</v>
      </c>
      <c r="I35" s="140" t="s">
        <v>143</v>
      </c>
      <c r="J35" s="105"/>
      <c r="K35" s="56" t="s">
        <v>134</v>
      </c>
      <c r="L35" s="28" t="s">
        <v>55</v>
      </c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</row>
    <row r="36" spans="1:26" ht="80.25" customHeight="1" x14ac:dyDescent="0.3">
      <c r="A36" s="186"/>
      <c r="B36" s="100"/>
      <c r="C36" s="171" t="str">
        <f>'SKP JA (Kuantitatif)'!C29</f>
        <v>Terlaksananya Program pengembangan diri, diklat fungsional dan publikasi ilmiah</v>
      </c>
      <c r="D36" s="105"/>
      <c r="E36" s="52" t="str">
        <f>'SKP JA (Kuantitatif)'!F29</f>
        <v>Kuantitas</v>
      </c>
      <c r="F36" s="135" t="str">
        <f>'SKP JA (Kuantitatif)'!G29</f>
        <v>Jumlah dokumen terkait dengan program pengembangan diri, diklat fungsional dan publikasi ilmiah</v>
      </c>
      <c r="G36" s="113"/>
      <c r="H36" s="35" t="str">
        <f>'SKP JA (Kuantitatif)'!I32</f>
        <v>6 Laporan</v>
      </c>
      <c r="I36" s="135" t="s">
        <v>142</v>
      </c>
      <c r="J36" s="113"/>
      <c r="K36" s="55" t="s">
        <v>134</v>
      </c>
      <c r="L36" s="28" t="s">
        <v>59</v>
      </c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spans="1:26" ht="63.75" customHeight="1" x14ac:dyDescent="0.3">
      <c r="A37" s="186"/>
      <c r="B37" s="100"/>
      <c r="C37" s="106"/>
      <c r="D37" s="108"/>
      <c r="E37" s="52" t="str">
        <f>'SKP JA (Kuantitatif)'!F30</f>
        <v>Kualitas</v>
      </c>
      <c r="F37" s="135" t="str">
        <f>'SKP JA (Kuantitatif)'!G30</f>
        <v>Prosentasi pelaksanaan pengembangan diri, diklat fungsioanal dan publikasi ilmiah</v>
      </c>
      <c r="G37" s="113"/>
      <c r="H37" s="35">
        <f>'SKP JA (Kuantitatif)'!I33</f>
        <v>1</v>
      </c>
      <c r="I37" s="135" t="s">
        <v>141</v>
      </c>
      <c r="J37" s="113"/>
      <c r="K37" s="55" t="s">
        <v>134</v>
      </c>
      <c r="L37" s="28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</row>
    <row r="38" spans="1:26" ht="64.5" customHeight="1" x14ac:dyDescent="0.3">
      <c r="A38" s="186"/>
      <c r="B38" s="100"/>
      <c r="C38" s="109"/>
      <c r="D38" s="111"/>
      <c r="E38" s="52" t="str">
        <f>'SKP JA (Kuantitatif)'!F31</f>
        <v>Waktu</v>
      </c>
      <c r="F38" s="135" t="str">
        <f>'SKP JA (Kuantitatif)'!G31</f>
        <v>Waktu yang dibutuhkan untuk melaksanakan pengembangan diri, diklat fungsional dan publikasi ilmiah</v>
      </c>
      <c r="G38" s="113"/>
      <c r="H38" s="24" t="str">
        <f>'SKP JA (Kuantitatif)'!I34</f>
        <v>6 Bulan</v>
      </c>
      <c r="I38" s="140" t="s">
        <v>137</v>
      </c>
      <c r="J38" s="105"/>
      <c r="K38" s="56" t="s">
        <v>134</v>
      </c>
      <c r="L38" s="28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</row>
    <row r="39" spans="1:26" ht="78.75" customHeight="1" x14ac:dyDescent="0.3">
      <c r="A39" s="186"/>
      <c r="B39" s="100"/>
      <c r="C39" s="171" t="str">
        <f>'SKP JA (Kuantitatif)'!C32</f>
        <v>Terlaksananya tugas penunjang guru</v>
      </c>
      <c r="D39" s="105"/>
      <c r="E39" s="52" t="str">
        <f>'SKP JA (Kuantitatif)'!F32</f>
        <v>Kuantitas</v>
      </c>
      <c r="F39" s="135" t="str">
        <f>'SKP JA (Kuantitatif)'!G32</f>
        <v>Jumlah dokumen terkait pelaksanaan tugas penunjang guru sebagai anggota organisasi profesi (sebagai anggota PGRI), dll nya</v>
      </c>
      <c r="G39" s="113"/>
      <c r="H39" s="35" t="str">
        <f>'SKP JA (Kuantitatif)'!I32</f>
        <v>6 Laporan</v>
      </c>
      <c r="I39" s="135" t="s">
        <v>142</v>
      </c>
      <c r="J39" s="113"/>
      <c r="K39" s="55" t="s">
        <v>134</v>
      </c>
      <c r="L39" s="28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 spans="1:26" ht="69.75" customHeight="1" x14ac:dyDescent="0.3">
      <c r="A40" s="186"/>
      <c r="B40" s="100"/>
      <c r="C40" s="106"/>
      <c r="D40" s="108"/>
      <c r="E40" s="52" t="str">
        <f>'SKP JA (Kuantitatif)'!F33</f>
        <v>Kualitas</v>
      </c>
      <c r="F40" s="135" t="str">
        <f>'SKP JA (Kuantitatif)'!G33</f>
        <v>Prosentase pelaksanaan tugas penunjang guru sebagai anggota organisasi profesi (sebagai anggota PGRI), dll nya</v>
      </c>
      <c r="G40" s="113"/>
      <c r="H40" s="35">
        <f>'SKP JA (Kuantitatif)'!I33</f>
        <v>1</v>
      </c>
      <c r="I40" s="135" t="s">
        <v>141</v>
      </c>
      <c r="J40" s="113"/>
      <c r="K40" s="55" t="s">
        <v>134</v>
      </c>
      <c r="L40" s="28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</row>
    <row r="41" spans="1:26" ht="56.25" customHeight="1" x14ac:dyDescent="0.3">
      <c r="A41" s="187"/>
      <c r="B41" s="101"/>
      <c r="C41" s="109"/>
      <c r="D41" s="111"/>
      <c r="E41" s="52" t="str">
        <f>'SKP JA (Kuantitatif)'!F34</f>
        <v>Waktu</v>
      </c>
      <c r="F41" s="135" t="str">
        <f>'SKP JA (Kuantitatif)'!G34</f>
        <v>Waktu yang dibutuhkan dalam melaksanakan tugas penunjang guru</v>
      </c>
      <c r="G41" s="113"/>
      <c r="H41" s="24" t="str">
        <f>'SKP JA (Kuantitatif)'!I34</f>
        <v>6 Bulan</v>
      </c>
      <c r="I41" s="140" t="s">
        <v>137</v>
      </c>
      <c r="J41" s="105"/>
      <c r="K41" s="56" t="s">
        <v>134</v>
      </c>
      <c r="L41" s="28" t="s">
        <v>55</v>
      </c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</row>
    <row r="42" spans="1:26" ht="15.75" customHeight="1" x14ac:dyDescent="0.3">
      <c r="A42" s="188" t="s">
        <v>66</v>
      </c>
      <c r="B42" s="164"/>
      <c r="C42" s="164"/>
      <c r="D42" s="164"/>
      <c r="E42" s="164"/>
      <c r="F42" s="164"/>
      <c r="G42" s="164"/>
      <c r="H42" s="164"/>
      <c r="I42" s="164"/>
      <c r="J42" s="164"/>
      <c r="K42" s="137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72">
        <f>'SKP JA (Kuantitatif)'!A36</f>
        <v>1</v>
      </c>
      <c r="B43" s="169">
        <f>'SKP JA (Kuantitatif)'!B36</f>
        <v>0</v>
      </c>
      <c r="C43" s="180">
        <f>'SKP JA (Kuantitatif)'!C36:E36</f>
        <v>0</v>
      </c>
      <c r="D43" s="105"/>
      <c r="E43" s="53" t="str">
        <f>'SKP JA (Kuantitatif)'!F36</f>
        <v>Kuantitas</v>
      </c>
      <c r="F43" s="179"/>
      <c r="G43" s="113"/>
      <c r="H43" s="55"/>
      <c r="I43" s="179"/>
      <c r="J43" s="113"/>
      <c r="K43" s="55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</row>
    <row r="44" spans="1:26" ht="15.75" customHeight="1" x14ac:dyDescent="0.3">
      <c r="A44" s="100"/>
      <c r="B44" s="100"/>
      <c r="C44" s="106"/>
      <c r="D44" s="108"/>
      <c r="E44" s="53" t="str">
        <f>'SKP JA (Kuantitatif)'!F37</f>
        <v>Kualitas</v>
      </c>
      <c r="F44" s="179"/>
      <c r="G44" s="113"/>
      <c r="H44" s="58"/>
      <c r="I44" s="179"/>
      <c r="J44" s="113"/>
      <c r="K44" s="55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</row>
    <row r="45" spans="1:26" ht="15.75" customHeight="1" x14ac:dyDescent="0.3">
      <c r="A45" s="101"/>
      <c r="B45" s="101"/>
      <c r="C45" s="109"/>
      <c r="D45" s="111"/>
      <c r="E45" s="53" t="str">
        <f>'SKP JA (Kuantitatif)'!F38</f>
        <v>Waktu</v>
      </c>
      <c r="F45" s="179"/>
      <c r="G45" s="113"/>
      <c r="H45" s="55"/>
      <c r="I45" s="179"/>
      <c r="J45" s="113"/>
      <c r="K45" s="55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</row>
    <row r="46" spans="1:26" ht="15.75" customHeight="1" x14ac:dyDescent="0.3">
      <c r="A46" s="172">
        <v>2</v>
      </c>
      <c r="B46" s="169">
        <f>'SKP JA (Kuantitatif)'!B39</f>
        <v>0</v>
      </c>
      <c r="C46" s="180">
        <f>'SKP JA (Kuantitatif)'!C39:E39</f>
        <v>0</v>
      </c>
      <c r="D46" s="105"/>
      <c r="E46" s="53" t="str">
        <f>'SKP JA (Kuantitatif)'!F39</f>
        <v>Kuantitas</v>
      </c>
      <c r="F46" s="179"/>
      <c r="G46" s="181"/>
      <c r="H46" s="55"/>
      <c r="I46" s="179"/>
      <c r="J46" s="181"/>
      <c r="K46" s="55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</row>
    <row r="47" spans="1:26" ht="15.75" customHeight="1" x14ac:dyDescent="0.3">
      <c r="A47" s="100"/>
      <c r="B47" s="100"/>
      <c r="C47" s="106"/>
      <c r="D47" s="108"/>
      <c r="E47" s="53" t="str">
        <f>'SKP JA (Kuantitatif)'!F40</f>
        <v>Kualitas</v>
      </c>
      <c r="F47" s="179"/>
      <c r="G47" s="181"/>
      <c r="H47" s="55"/>
      <c r="I47" s="179"/>
      <c r="J47" s="181"/>
      <c r="K47" s="55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</row>
    <row r="48" spans="1:26" ht="15.75" customHeight="1" x14ac:dyDescent="0.3">
      <c r="A48" s="101"/>
      <c r="B48" s="101"/>
      <c r="C48" s="109"/>
      <c r="D48" s="111"/>
      <c r="E48" s="53" t="str">
        <f>'SKP JA (Kuantitatif)'!F41</f>
        <v>Waktu</v>
      </c>
      <c r="F48" s="179"/>
      <c r="G48" s="181"/>
      <c r="H48" s="55"/>
      <c r="I48" s="179"/>
      <c r="J48" s="181"/>
      <c r="K48" s="55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</row>
    <row r="49" spans="1:26" ht="15" customHeight="1" x14ac:dyDescent="0.3">
      <c r="A49" s="165" t="s">
        <v>144</v>
      </c>
      <c r="B49" s="166"/>
      <c r="C49" s="166"/>
      <c r="D49" s="166"/>
      <c r="E49" s="166"/>
      <c r="F49" s="166"/>
      <c r="G49" s="166"/>
      <c r="H49" s="166"/>
      <c r="I49" s="166"/>
      <c r="J49" s="166"/>
      <c r="K49" s="167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spans="1:26" ht="15" customHeight="1" x14ac:dyDescent="0.3">
      <c r="A50" s="163" t="s">
        <v>145</v>
      </c>
      <c r="B50" s="164"/>
      <c r="C50" s="164"/>
      <c r="D50" s="164"/>
      <c r="E50" s="59"/>
      <c r="F50" s="59"/>
      <c r="G50" s="59"/>
      <c r="H50" s="59"/>
      <c r="I50" s="59"/>
      <c r="J50" s="59"/>
      <c r="K50" s="60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45" customHeight="1" x14ac:dyDescent="0.3">
      <c r="A51" s="170" t="s">
        <v>67</v>
      </c>
      <c r="B51" s="124"/>
      <c r="C51" s="124"/>
      <c r="D51" s="124"/>
      <c r="E51" s="124"/>
      <c r="F51" s="124"/>
      <c r="G51" s="124"/>
      <c r="H51" s="124"/>
      <c r="I51" s="124"/>
      <c r="J51" s="124"/>
      <c r="K51" s="19" t="s">
        <v>127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 x14ac:dyDescent="0.3">
      <c r="A52" s="182">
        <v>1</v>
      </c>
      <c r="B52" s="135" t="s">
        <v>68</v>
      </c>
      <c r="C52" s="124"/>
      <c r="D52" s="124"/>
      <c r="E52" s="124"/>
      <c r="F52" s="124"/>
      <c r="G52" s="124"/>
      <c r="H52" s="124"/>
      <c r="I52" s="124"/>
      <c r="J52" s="124"/>
      <c r="K52" s="113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5" customHeight="1" x14ac:dyDescent="0.3">
      <c r="A53" s="183"/>
      <c r="B53" s="161" t="s">
        <v>69</v>
      </c>
      <c r="C53" s="120"/>
      <c r="D53" s="120"/>
      <c r="E53" s="120"/>
      <c r="F53" s="120"/>
      <c r="G53" s="108"/>
      <c r="H53" s="168" t="s">
        <v>70</v>
      </c>
      <c r="I53" s="120"/>
      <c r="J53" s="108"/>
      <c r="K53" s="169" t="s">
        <v>146</v>
      </c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5" customHeight="1" x14ac:dyDescent="0.3">
      <c r="A54" s="183"/>
      <c r="B54" s="161" t="s">
        <v>71</v>
      </c>
      <c r="C54" s="120"/>
      <c r="D54" s="120"/>
      <c r="E54" s="120"/>
      <c r="F54" s="120"/>
      <c r="G54" s="108"/>
      <c r="H54" s="161" t="s">
        <v>72</v>
      </c>
      <c r="I54" s="120"/>
      <c r="J54" s="108"/>
      <c r="K54" s="10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48.75" customHeight="1" x14ac:dyDescent="0.3">
      <c r="A55" s="184"/>
      <c r="B55" s="162" t="s">
        <v>73</v>
      </c>
      <c r="C55" s="110"/>
      <c r="D55" s="110"/>
      <c r="E55" s="110"/>
      <c r="F55" s="110"/>
      <c r="G55" s="111"/>
      <c r="H55" s="109"/>
      <c r="I55" s="110"/>
      <c r="J55" s="111"/>
      <c r="K55" s="101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15" customHeight="1" x14ac:dyDescent="0.3">
      <c r="A56" s="38">
        <v>2</v>
      </c>
      <c r="B56" s="135" t="s">
        <v>74</v>
      </c>
      <c r="C56" s="124"/>
      <c r="D56" s="124"/>
      <c r="E56" s="124"/>
      <c r="F56" s="124"/>
      <c r="G56" s="124"/>
      <c r="H56" s="124"/>
      <c r="I56" s="124"/>
      <c r="J56" s="124"/>
      <c r="K56" s="113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15" customHeight="1" x14ac:dyDescent="0.3">
      <c r="A57" s="92"/>
      <c r="B57" s="161" t="s">
        <v>75</v>
      </c>
      <c r="C57" s="120"/>
      <c r="D57" s="120"/>
      <c r="E57" s="120"/>
      <c r="F57" s="120"/>
      <c r="G57" s="108"/>
      <c r="H57" s="168" t="s">
        <v>70</v>
      </c>
      <c r="I57" s="120"/>
      <c r="J57" s="108"/>
      <c r="K57" s="169" t="s">
        <v>147</v>
      </c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15" customHeight="1" x14ac:dyDescent="0.3">
      <c r="A58" s="92"/>
      <c r="B58" s="161" t="s">
        <v>76</v>
      </c>
      <c r="C58" s="120"/>
      <c r="D58" s="120"/>
      <c r="E58" s="120"/>
      <c r="F58" s="120"/>
      <c r="G58" s="108"/>
      <c r="H58" s="161" t="s">
        <v>77</v>
      </c>
      <c r="I58" s="120"/>
      <c r="J58" s="108"/>
      <c r="K58" s="10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60" customHeight="1" x14ac:dyDescent="0.3">
      <c r="A59" s="91"/>
      <c r="B59" s="162" t="s">
        <v>78</v>
      </c>
      <c r="C59" s="110"/>
      <c r="D59" s="110"/>
      <c r="E59" s="110"/>
      <c r="F59" s="110"/>
      <c r="G59" s="111"/>
      <c r="H59" s="109"/>
      <c r="I59" s="110"/>
      <c r="J59" s="111"/>
      <c r="K59" s="101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5" customHeight="1" x14ac:dyDescent="0.3">
      <c r="A60" s="38">
        <v>3</v>
      </c>
      <c r="B60" s="135" t="s">
        <v>79</v>
      </c>
      <c r="C60" s="124"/>
      <c r="D60" s="124"/>
      <c r="E60" s="124"/>
      <c r="F60" s="124"/>
      <c r="G60" s="124"/>
      <c r="H60" s="124"/>
      <c r="I60" s="124"/>
      <c r="J60" s="124"/>
      <c r="K60" s="113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15" customHeight="1" x14ac:dyDescent="0.3">
      <c r="A61" s="92"/>
      <c r="B61" s="161" t="s">
        <v>80</v>
      </c>
      <c r="C61" s="120"/>
      <c r="D61" s="120"/>
      <c r="E61" s="120"/>
      <c r="F61" s="120"/>
      <c r="G61" s="108"/>
      <c r="H61" s="168" t="s">
        <v>70</v>
      </c>
      <c r="I61" s="120"/>
      <c r="J61" s="108"/>
      <c r="K61" s="169" t="s">
        <v>148</v>
      </c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15" customHeight="1" x14ac:dyDescent="0.3">
      <c r="A62" s="92"/>
      <c r="B62" s="161" t="s">
        <v>81</v>
      </c>
      <c r="C62" s="120"/>
      <c r="D62" s="120"/>
      <c r="E62" s="120"/>
      <c r="F62" s="120"/>
      <c r="G62" s="108"/>
      <c r="H62" s="161" t="s">
        <v>82</v>
      </c>
      <c r="I62" s="120"/>
      <c r="J62" s="108"/>
      <c r="K62" s="10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07.25" customHeight="1" x14ac:dyDescent="0.3">
      <c r="A63" s="91"/>
      <c r="B63" s="162" t="s">
        <v>83</v>
      </c>
      <c r="C63" s="110"/>
      <c r="D63" s="110"/>
      <c r="E63" s="110"/>
      <c r="F63" s="110"/>
      <c r="G63" s="111"/>
      <c r="H63" s="109"/>
      <c r="I63" s="110"/>
      <c r="J63" s="111"/>
      <c r="K63" s="101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5" customHeight="1" x14ac:dyDescent="0.3">
      <c r="A64" s="38">
        <v>4</v>
      </c>
      <c r="B64" s="135" t="s">
        <v>84</v>
      </c>
      <c r="C64" s="124"/>
      <c r="D64" s="124"/>
      <c r="E64" s="124"/>
      <c r="F64" s="124"/>
      <c r="G64" s="124"/>
      <c r="H64" s="124"/>
      <c r="I64" s="124"/>
      <c r="J64" s="124"/>
      <c r="K64" s="113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5" customHeight="1" x14ac:dyDescent="0.3">
      <c r="A65" s="92"/>
      <c r="B65" s="161" t="s">
        <v>85</v>
      </c>
      <c r="C65" s="120"/>
      <c r="D65" s="120"/>
      <c r="E65" s="120"/>
      <c r="F65" s="120"/>
      <c r="G65" s="108"/>
      <c r="H65" s="168" t="s">
        <v>70</v>
      </c>
      <c r="I65" s="120"/>
      <c r="J65" s="108"/>
      <c r="K65" s="169" t="s">
        <v>149</v>
      </c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15" customHeight="1" x14ac:dyDescent="0.3">
      <c r="A66" s="92"/>
      <c r="B66" s="161" t="s">
        <v>86</v>
      </c>
      <c r="C66" s="120"/>
      <c r="D66" s="120"/>
      <c r="E66" s="120"/>
      <c r="F66" s="120"/>
      <c r="G66" s="108"/>
      <c r="H66" s="161" t="s">
        <v>87</v>
      </c>
      <c r="I66" s="120"/>
      <c r="J66" s="108"/>
      <c r="K66" s="10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63.75" customHeight="1" x14ac:dyDescent="0.3">
      <c r="A67" s="91"/>
      <c r="B67" s="162" t="s">
        <v>88</v>
      </c>
      <c r="C67" s="110"/>
      <c r="D67" s="110"/>
      <c r="E67" s="110"/>
      <c r="F67" s="110"/>
      <c r="G67" s="111"/>
      <c r="H67" s="109"/>
      <c r="I67" s="110"/>
      <c r="J67" s="111"/>
      <c r="K67" s="101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15" customHeight="1" x14ac:dyDescent="0.3">
      <c r="A68" s="38">
        <v>5</v>
      </c>
      <c r="B68" s="135" t="s">
        <v>89</v>
      </c>
      <c r="C68" s="124"/>
      <c r="D68" s="124"/>
      <c r="E68" s="124"/>
      <c r="F68" s="124"/>
      <c r="G68" s="124"/>
      <c r="H68" s="124"/>
      <c r="I68" s="124"/>
      <c r="J68" s="124"/>
      <c r="K68" s="113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30" customHeight="1" x14ac:dyDescent="0.3">
      <c r="A69" s="92"/>
      <c r="B69" s="161" t="s">
        <v>90</v>
      </c>
      <c r="C69" s="120"/>
      <c r="D69" s="120"/>
      <c r="E69" s="120"/>
      <c r="F69" s="120"/>
      <c r="G69" s="108"/>
      <c r="H69" s="140" t="s">
        <v>70</v>
      </c>
      <c r="I69" s="104"/>
      <c r="J69" s="105"/>
      <c r="K69" s="169" t="s">
        <v>150</v>
      </c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15" customHeight="1" x14ac:dyDescent="0.3">
      <c r="A70" s="92"/>
      <c r="B70" s="161" t="s">
        <v>91</v>
      </c>
      <c r="C70" s="120"/>
      <c r="D70" s="120"/>
      <c r="E70" s="120"/>
      <c r="F70" s="120"/>
      <c r="G70" s="108"/>
      <c r="H70" s="168"/>
      <c r="I70" s="120"/>
      <c r="J70" s="108"/>
      <c r="K70" s="10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61.5" customHeight="1" x14ac:dyDescent="0.3">
      <c r="A71" s="91"/>
      <c r="B71" s="162" t="s">
        <v>92</v>
      </c>
      <c r="C71" s="110"/>
      <c r="D71" s="110"/>
      <c r="E71" s="110"/>
      <c r="F71" s="110"/>
      <c r="G71" s="111"/>
      <c r="H71" s="109"/>
      <c r="I71" s="110"/>
      <c r="J71" s="111"/>
      <c r="K71" s="101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5" customHeight="1" x14ac:dyDescent="0.3">
      <c r="A72" s="38">
        <v>6</v>
      </c>
      <c r="B72" s="135" t="s">
        <v>93</v>
      </c>
      <c r="C72" s="124"/>
      <c r="D72" s="124"/>
      <c r="E72" s="124"/>
      <c r="F72" s="124"/>
      <c r="G72" s="124"/>
      <c r="H72" s="124"/>
      <c r="I72" s="124"/>
      <c r="J72" s="124"/>
      <c r="K72" s="113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15" customHeight="1" x14ac:dyDescent="0.3">
      <c r="A73" s="92"/>
      <c r="B73" s="161" t="s">
        <v>94</v>
      </c>
      <c r="C73" s="120"/>
      <c r="D73" s="120"/>
      <c r="E73" s="120"/>
      <c r="F73" s="120"/>
      <c r="G73" s="108"/>
      <c r="H73" s="168" t="s">
        <v>70</v>
      </c>
      <c r="I73" s="120"/>
      <c r="J73" s="108"/>
      <c r="K73" s="169" t="s">
        <v>151</v>
      </c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15" customHeight="1" x14ac:dyDescent="0.3">
      <c r="A74" s="92"/>
      <c r="B74" s="161" t="s">
        <v>95</v>
      </c>
      <c r="C74" s="120"/>
      <c r="D74" s="120"/>
      <c r="E74" s="120"/>
      <c r="F74" s="120"/>
      <c r="G74" s="108"/>
      <c r="H74" s="161" t="s">
        <v>96</v>
      </c>
      <c r="I74" s="120"/>
      <c r="J74" s="108"/>
      <c r="K74" s="10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61.5" customHeight="1" x14ac:dyDescent="0.3">
      <c r="A75" s="91"/>
      <c r="B75" s="162" t="s">
        <v>97</v>
      </c>
      <c r="C75" s="110"/>
      <c r="D75" s="110"/>
      <c r="E75" s="110"/>
      <c r="F75" s="110"/>
      <c r="G75" s="111"/>
      <c r="H75" s="109"/>
      <c r="I75" s="110"/>
      <c r="J75" s="111"/>
      <c r="K75" s="101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5" customHeight="1" x14ac:dyDescent="0.3">
      <c r="A76" s="38">
        <v>7</v>
      </c>
      <c r="B76" s="135" t="s">
        <v>98</v>
      </c>
      <c r="C76" s="124"/>
      <c r="D76" s="124"/>
      <c r="E76" s="124"/>
      <c r="F76" s="124"/>
      <c r="G76" s="124"/>
      <c r="H76" s="124"/>
      <c r="I76" s="124"/>
      <c r="J76" s="124"/>
      <c r="K76" s="113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15" customHeight="1" x14ac:dyDescent="0.3">
      <c r="A77" s="92"/>
      <c r="B77" s="161" t="s">
        <v>99</v>
      </c>
      <c r="C77" s="120"/>
      <c r="D77" s="120"/>
      <c r="E77" s="120"/>
      <c r="F77" s="120"/>
      <c r="G77" s="108"/>
      <c r="H77" s="168" t="s">
        <v>70</v>
      </c>
      <c r="I77" s="120"/>
      <c r="J77" s="108"/>
      <c r="K77" s="169" t="s">
        <v>152</v>
      </c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15" customHeight="1" x14ac:dyDescent="0.3">
      <c r="A78" s="92"/>
      <c r="B78" s="161" t="s">
        <v>100</v>
      </c>
      <c r="C78" s="120"/>
      <c r="D78" s="120"/>
      <c r="E78" s="120"/>
      <c r="F78" s="120"/>
      <c r="G78" s="108"/>
      <c r="H78" s="161" t="s">
        <v>101</v>
      </c>
      <c r="I78" s="120"/>
      <c r="J78" s="108"/>
      <c r="K78" s="10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46.5" customHeight="1" x14ac:dyDescent="0.3">
      <c r="A79" s="61"/>
      <c r="B79" s="162" t="s">
        <v>102</v>
      </c>
      <c r="C79" s="110"/>
      <c r="D79" s="110"/>
      <c r="E79" s="110"/>
      <c r="F79" s="110"/>
      <c r="G79" s="111"/>
      <c r="H79" s="109"/>
      <c r="I79" s="110"/>
      <c r="J79" s="111"/>
      <c r="K79" s="101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15" customHeight="1" x14ac:dyDescent="0.3">
      <c r="A80" s="165" t="s">
        <v>153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7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6" ht="15" customHeight="1" x14ac:dyDescent="0.3">
      <c r="A81" s="163" t="s">
        <v>145</v>
      </c>
      <c r="B81" s="164"/>
      <c r="C81" s="164"/>
      <c r="D81" s="164"/>
      <c r="E81" s="59"/>
      <c r="F81" s="59"/>
      <c r="G81" s="59"/>
      <c r="H81" s="59"/>
      <c r="I81" s="59"/>
      <c r="J81" s="59"/>
      <c r="K81" s="60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6" ht="15" customHeight="1" x14ac:dyDescent="0.3">
      <c r="A82" s="165" t="s">
        <v>154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7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6" ht="15" customHeight="1" x14ac:dyDescent="0.3">
      <c r="A83" s="163" t="str">
        <f>VLOOKUP(A50&amp;A81,Kuadran!$C$9:$D$26,2,0)</f>
        <v>BAIK</v>
      </c>
      <c r="B83" s="164"/>
      <c r="C83" s="164"/>
      <c r="D83" s="164"/>
      <c r="E83" s="59"/>
      <c r="F83" s="59"/>
      <c r="G83" s="59"/>
      <c r="H83" s="59"/>
      <c r="I83" s="59"/>
      <c r="J83" s="59"/>
      <c r="K83" s="60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3"/>
      <c r="J84" s="3"/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31" t="s">
        <v>217</v>
      </c>
      <c r="I85" s="120"/>
      <c r="J85" s="120"/>
      <c r="K85" s="120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31"/>
      <c r="B86" s="120"/>
      <c r="C86" s="120"/>
      <c r="D86" s="120"/>
      <c r="E86" s="120"/>
      <c r="F86" s="120"/>
      <c r="G86" s="120"/>
      <c r="H86" s="131" t="s">
        <v>104</v>
      </c>
      <c r="I86" s="120"/>
      <c r="J86" s="120"/>
      <c r="K86" s="120"/>
      <c r="L86" s="4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31"/>
      <c r="B87" s="120"/>
      <c r="C87" s="120"/>
      <c r="D87" s="120"/>
      <c r="E87" s="120"/>
      <c r="F87" s="120"/>
      <c r="G87" s="120"/>
      <c r="H87" s="131"/>
      <c r="I87" s="120"/>
      <c r="J87" s="120"/>
      <c r="K87" s="120"/>
      <c r="L87" s="4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31"/>
      <c r="B88" s="120"/>
      <c r="C88" s="120"/>
      <c r="D88" s="120"/>
      <c r="E88" s="120"/>
      <c r="F88" s="120"/>
      <c r="G88" s="120"/>
      <c r="H88" s="131"/>
      <c r="I88" s="120"/>
      <c r="J88" s="120"/>
      <c r="K88" s="120"/>
      <c r="L88" s="4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31"/>
      <c r="B89" s="120"/>
      <c r="C89" s="120"/>
      <c r="D89" s="120"/>
      <c r="E89" s="120"/>
      <c r="F89" s="120"/>
      <c r="G89" s="120"/>
      <c r="H89" s="131"/>
      <c r="I89" s="120"/>
      <c r="J89" s="120"/>
      <c r="K89" s="120"/>
      <c r="L89" s="4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31"/>
      <c r="B90" s="120"/>
      <c r="C90" s="120"/>
      <c r="D90" s="120"/>
      <c r="E90" s="120"/>
      <c r="F90" s="120"/>
      <c r="G90" s="120"/>
      <c r="H90" s="131" t="str">
        <f>J8</f>
        <v>BASUKI, S.Pd, M.Si.</v>
      </c>
      <c r="I90" s="120"/>
      <c r="J90" s="120"/>
      <c r="K90" s="120"/>
      <c r="L90" s="4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31"/>
      <c r="B91" s="120"/>
      <c r="C91" s="120"/>
      <c r="D91" s="120"/>
      <c r="E91" s="120"/>
      <c r="F91" s="120"/>
      <c r="G91" s="120"/>
      <c r="H91" s="131" t="str">
        <f>CONCATENATE("NIP. ",J9)</f>
        <v>NIP. 197302031998032001</v>
      </c>
      <c r="I91" s="120"/>
      <c r="J91" s="120"/>
      <c r="K91" s="120"/>
      <c r="L91" s="4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3"/>
      <c r="J92" s="3"/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3"/>
      <c r="J93" s="3"/>
      <c r="K93" s="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3"/>
      <c r="J94" s="3"/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3"/>
      <c r="J95" s="3"/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3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3"/>
      <c r="J97" s="3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3"/>
      <c r="J98" s="3"/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3"/>
      <c r="J99" s="3"/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3"/>
      <c r="J100" s="3"/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3"/>
      <c r="J101" s="3"/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3"/>
      <c r="J102" s="3"/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3"/>
      <c r="J103" s="3"/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3"/>
      <c r="J104" s="3"/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3"/>
      <c r="J105" s="3"/>
      <c r="K105" s="2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3"/>
      <c r="J106" s="3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3"/>
      <c r="J107" s="3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3"/>
      <c r="J108" s="3"/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3"/>
      <c r="J109" s="3"/>
      <c r="K109" s="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3"/>
      <c r="J110" s="3"/>
      <c r="K110" s="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3"/>
      <c r="J111" s="3"/>
      <c r="K111" s="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3"/>
      <c r="J112" s="3"/>
      <c r="K112" s="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3"/>
      <c r="J113" s="3"/>
      <c r="K113" s="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3"/>
      <c r="J114" s="3"/>
      <c r="K114" s="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3"/>
      <c r="J115" s="3"/>
      <c r="K115" s="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3"/>
      <c r="J116" s="3"/>
      <c r="K116" s="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3"/>
      <c r="J117" s="3"/>
      <c r="K117" s="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3"/>
      <c r="J118" s="3"/>
      <c r="K118" s="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3"/>
      <c r="J119" s="3"/>
      <c r="K119" s="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3"/>
      <c r="J120" s="3"/>
      <c r="K120" s="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3"/>
      <c r="J121" s="3"/>
      <c r="K121" s="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3"/>
      <c r="J122" s="3"/>
      <c r="K122" s="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3"/>
      <c r="J123" s="3"/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3"/>
      <c r="J124" s="3"/>
      <c r="K124" s="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3"/>
      <c r="J125" s="3"/>
      <c r="K125" s="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3"/>
      <c r="J126" s="3"/>
      <c r="K126" s="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3"/>
      <c r="J127" s="3"/>
      <c r="K127" s="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3"/>
      <c r="J128" s="3"/>
      <c r="K128" s="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3"/>
      <c r="J129" s="3"/>
      <c r="K129" s="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3"/>
      <c r="J130" s="3"/>
      <c r="K130" s="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3"/>
      <c r="J131" s="3"/>
      <c r="K131" s="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3"/>
      <c r="J132" s="3"/>
      <c r="K132" s="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3"/>
      <c r="J133" s="3"/>
      <c r="K133" s="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3"/>
      <c r="J134" s="3"/>
      <c r="K134" s="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3"/>
      <c r="J135" s="3"/>
      <c r="K135" s="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3"/>
      <c r="J136" s="3"/>
      <c r="K136" s="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3"/>
      <c r="J137" s="3"/>
      <c r="K137" s="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3"/>
      <c r="J138" s="3"/>
      <c r="K138" s="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3"/>
      <c r="J139" s="3"/>
      <c r="K139" s="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3"/>
      <c r="J140" s="3"/>
      <c r="K140" s="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3"/>
      <c r="J141" s="3"/>
      <c r="K141" s="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3"/>
      <c r="J142" s="3"/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3"/>
      <c r="J143" s="3"/>
      <c r="K143" s="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3"/>
      <c r="J144" s="3"/>
      <c r="K144" s="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3"/>
      <c r="J145" s="3"/>
      <c r="K145" s="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3"/>
      <c r="J146" s="3"/>
      <c r="K146" s="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3"/>
      <c r="J147" s="3"/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3"/>
      <c r="J148" s="3"/>
      <c r="K148" s="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3"/>
      <c r="J149" s="3"/>
      <c r="K149" s="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3"/>
      <c r="J150" s="3"/>
      <c r="K150" s="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3"/>
      <c r="J151" s="3"/>
      <c r="K151" s="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3"/>
      <c r="J152" s="3"/>
      <c r="K152" s="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3"/>
      <c r="J153" s="3"/>
      <c r="K153" s="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3"/>
      <c r="J154" s="3"/>
      <c r="K154" s="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3"/>
      <c r="J155" s="3"/>
      <c r="K155" s="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3"/>
      <c r="J156" s="3"/>
      <c r="K156" s="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3"/>
      <c r="J157" s="3"/>
      <c r="K157" s="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3"/>
      <c r="J158" s="3"/>
      <c r="K158" s="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3"/>
      <c r="J159" s="3"/>
      <c r="K159" s="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3"/>
      <c r="J160" s="3"/>
      <c r="K160" s="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3"/>
      <c r="J161" s="3"/>
      <c r="K161" s="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3"/>
      <c r="J162" s="3"/>
      <c r="K162" s="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3"/>
      <c r="J163" s="3"/>
      <c r="K163" s="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3"/>
      <c r="J164" s="3"/>
      <c r="K164" s="3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3"/>
      <c r="J165" s="3"/>
      <c r="K165" s="3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3"/>
      <c r="J166" s="3"/>
      <c r="K166" s="3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3"/>
      <c r="J167" s="3"/>
      <c r="K167" s="3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3"/>
      <c r="J168" s="3"/>
      <c r="K168" s="3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3"/>
      <c r="J169" s="3"/>
      <c r="K169" s="3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3"/>
      <c r="J170" s="3"/>
      <c r="K170" s="3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3"/>
      <c r="J171" s="3"/>
      <c r="K171" s="3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3"/>
      <c r="J172" s="3"/>
      <c r="K172" s="3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3"/>
      <c r="J173" s="3"/>
      <c r="K173" s="3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3"/>
      <c r="J174" s="3"/>
      <c r="K174" s="3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3"/>
      <c r="J175" s="3"/>
      <c r="K175" s="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3"/>
      <c r="J176" s="3"/>
      <c r="K176" s="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3"/>
      <c r="J177" s="3"/>
      <c r="K177" s="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3"/>
      <c r="J178" s="3"/>
      <c r="K178" s="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3"/>
      <c r="J179" s="3"/>
      <c r="K179" s="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3"/>
      <c r="J180" s="3"/>
      <c r="K180" s="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3"/>
      <c r="J181" s="3"/>
      <c r="K181" s="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3"/>
      <c r="J182" s="3"/>
      <c r="K182" s="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3"/>
      <c r="J183" s="3"/>
      <c r="K183" s="3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3"/>
      <c r="J184" s="3"/>
      <c r="K184" s="3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3"/>
      <c r="J185" s="3"/>
      <c r="K185" s="3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3"/>
      <c r="J186" s="3"/>
      <c r="K186" s="3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3"/>
      <c r="J187" s="3"/>
      <c r="K187" s="3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3"/>
      <c r="J188" s="3"/>
      <c r="K188" s="3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3"/>
      <c r="J189" s="3"/>
      <c r="K189" s="3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3"/>
      <c r="J190" s="3"/>
      <c r="K190" s="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3"/>
      <c r="J191" s="3"/>
      <c r="K191" s="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3"/>
      <c r="J192" s="3"/>
      <c r="K192" s="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3"/>
      <c r="J193" s="3"/>
      <c r="K193" s="3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3"/>
      <c r="J194" s="3"/>
      <c r="K194" s="3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3"/>
      <c r="J195" s="3"/>
      <c r="K195" s="3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3"/>
      <c r="J196" s="3"/>
      <c r="K196" s="3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3"/>
      <c r="J197" s="3"/>
      <c r="K197" s="3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3"/>
      <c r="J198" s="3"/>
      <c r="K198" s="3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3"/>
      <c r="J199" s="3"/>
      <c r="K199" s="3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3"/>
      <c r="J200" s="3"/>
      <c r="K200" s="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3"/>
      <c r="J201" s="3"/>
      <c r="K201" s="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3"/>
      <c r="J202" s="3"/>
      <c r="K202" s="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3"/>
      <c r="J203" s="3"/>
      <c r="K203" s="3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3"/>
      <c r="J204" s="3"/>
      <c r="K204" s="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3"/>
      <c r="J205" s="3"/>
      <c r="K205" s="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3"/>
      <c r="J206" s="3"/>
      <c r="K206" s="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3"/>
      <c r="J207" s="3"/>
      <c r="K207" s="3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3"/>
      <c r="J208" s="3"/>
      <c r="K208" s="3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3"/>
      <c r="J209" s="3"/>
      <c r="K209" s="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3"/>
      <c r="J210" s="3"/>
      <c r="K210" s="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3"/>
      <c r="J211" s="3"/>
      <c r="K211" s="3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3"/>
      <c r="J212" s="3"/>
      <c r="K212" s="3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3"/>
      <c r="J213" s="3"/>
      <c r="K213" s="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3"/>
      <c r="J214" s="3"/>
      <c r="K214" s="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3"/>
      <c r="J215" s="3"/>
      <c r="K215" s="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3"/>
      <c r="J216" s="3"/>
      <c r="K216" s="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3"/>
      <c r="J217" s="3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3"/>
      <c r="J218" s="3"/>
      <c r="K218" s="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3"/>
      <c r="J219" s="3"/>
      <c r="K219" s="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3"/>
      <c r="J220" s="3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3"/>
      <c r="J221" s="3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3"/>
      <c r="J222" s="3"/>
      <c r="K222" s="3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3"/>
      <c r="J223" s="3"/>
      <c r="K223" s="3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3"/>
      <c r="J224" s="3"/>
      <c r="K224" s="3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3"/>
      <c r="J225" s="3"/>
      <c r="K225" s="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3"/>
      <c r="J226" s="3"/>
      <c r="K226" s="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3"/>
      <c r="J227" s="3"/>
      <c r="K227" s="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3"/>
      <c r="J228" s="3"/>
      <c r="K228" s="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3"/>
      <c r="J229" s="3"/>
      <c r="K229" s="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3"/>
      <c r="J230" s="3"/>
      <c r="K230" s="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3"/>
      <c r="J231" s="3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3"/>
      <c r="J232" s="3"/>
      <c r="K232" s="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3"/>
      <c r="J233" s="3"/>
      <c r="K233" s="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3"/>
      <c r="J234" s="3"/>
      <c r="K234" s="3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3"/>
      <c r="J235" s="3"/>
      <c r="K235" s="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3"/>
      <c r="J236" s="3"/>
      <c r="K236" s="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3"/>
      <c r="J237" s="3"/>
      <c r="K237" s="3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3"/>
      <c r="J238" s="3"/>
      <c r="K238" s="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3"/>
      <c r="J239" s="3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3"/>
      <c r="J240" s="3"/>
      <c r="K240" s="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3"/>
      <c r="J241" s="3"/>
      <c r="K241" s="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3"/>
      <c r="J242" s="3"/>
      <c r="K242" s="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3"/>
      <c r="J243" s="3"/>
      <c r="K243" s="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3"/>
      <c r="J244" s="3"/>
      <c r="K244" s="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3"/>
      <c r="J245" s="3"/>
      <c r="K245" s="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3"/>
      <c r="J246" s="3"/>
      <c r="K246" s="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3"/>
      <c r="J247" s="3"/>
      <c r="K247" s="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3"/>
      <c r="J248" s="3"/>
      <c r="K248" s="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3"/>
      <c r="J249" s="3"/>
      <c r="K249" s="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3"/>
      <c r="J250" s="3"/>
      <c r="K250" s="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3"/>
      <c r="J251" s="3"/>
      <c r="K251" s="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3"/>
      <c r="J252" s="3"/>
      <c r="K252" s="3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3"/>
      <c r="J253" s="3"/>
      <c r="K253" s="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3"/>
      <c r="J254" s="3"/>
      <c r="K254" s="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3"/>
      <c r="J255" s="3"/>
      <c r="K255" s="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3"/>
      <c r="J256" s="3"/>
      <c r="K256" s="3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3"/>
      <c r="J257" s="3"/>
      <c r="K257" s="3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3"/>
      <c r="J258" s="3"/>
      <c r="K258" s="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3"/>
      <c r="J259" s="3"/>
      <c r="K259" s="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3"/>
      <c r="J260" s="3"/>
      <c r="K260" s="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3"/>
      <c r="J261" s="3"/>
      <c r="K261" s="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3"/>
      <c r="J262" s="3"/>
      <c r="K262" s="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3"/>
      <c r="J263" s="3"/>
      <c r="K263" s="3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3"/>
      <c r="J264" s="3"/>
      <c r="K264" s="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3"/>
      <c r="J265" s="3"/>
      <c r="K265" s="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3"/>
      <c r="J266" s="3"/>
      <c r="K266" s="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3"/>
      <c r="J267" s="3"/>
      <c r="K267" s="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3"/>
      <c r="J268" s="3"/>
      <c r="K268" s="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3"/>
      <c r="J269" s="3"/>
      <c r="K269" s="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3"/>
      <c r="J270" s="3"/>
      <c r="K270" s="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3"/>
      <c r="J271" s="3"/>
      <c r="K271" s="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3"/>
      <c r="J272" s="3"/>
      <c r="K272" s="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3"/>
      <c r="J273" s="3"/>
      <c r="K273" s="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3"/>
      <c r="J274" s="3"/>
      <c r="K274" s="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3"/>
      <c r="J275" s="3"/>
      <c r="K275" s="3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3"/>
      <c r="J276" s="3"/>
      <c r="K276" s="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3"/>
      <c r="J277" s="3"/>
      <c r="K277" s="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3"/>
      <c r="J278" s="3"/>
      <c r="K278" s="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3"/>
      <c r="J279" s="3"/>
      <c r="K279" s="3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3"/>
      <c r="J280" s="3"/>
      <c r="K280" s="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3"/>
      <c r="J281" s="3"/>
      <c r="K281" s="3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3"/>
      <c r="J282" s="3"/>
      <c r="K282" s="3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3"/>
      <c r="J283" s="3"/>
      <c r="K283" s="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3"/>
      <c r="J284" s="3"/>
      <c r="K284" s="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3"/>
      <c r="J285" s="3"/>
      <c r="K285" s="3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3"/>
      <c r="J286" s="3"/>
      <c r="K286" s="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3"/>
      <c r="J287" s="3"/>
      <c r="K287" s="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3"/>
      <c r="J288" s="3"/>
      <c r="K288" s="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3"/>
      <c r="J289" s="3"/>
      <c r="K289" s="3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3"/>
      <c r="J290" s="3"/>
      <c r="K290" s="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3"/>
      <c r="J291" s="3"/>
      <c r="K291" s="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3"/>
      <c r="J292" s="3"/>
      <c r="K292" s="3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3"/>
      <c r="J293" s="3"/>
      <c r="K293" s="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3"/>
      <c r="J294" s="3"/>
      <c r="K294" s="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3"/>
      <c r="J295" s="3"/>
      <c r="K295" s="3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3"/>
      <c r="J296" s="3"/>
      <c r="K296" s="3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3"/>
      <c r="J297" s="3"/>
      <c r="K297" s="3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3"/>
      <c r="J298" s="3"/>
      <c r="K298" s="3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3"/>
      <c r="J299" s="3"/>
      <c r="K299" s="3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3"/>
      <c r="J300" s="3"/>
      <c r="K300" s="3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3"/>
      <c r="J301" s="3"/>
      <c r="K301" s="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3"/>
      <c r="J302" s="3"/>
      <c r="K302" s="3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3"/>
      <c r="J303" s="3"/>
      <c r="K303" s="3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3"/>
      <c r="J304" s="3"/>
      <c r="K304" s="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3"/>
      <c r="J305" s="3"/>
      <c r="K305" s="3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3"/>
      <c r="J306" s="3"/>
      <c r="K306" s="3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3"/>
      <c r="J307" s="3"/>
      <c r="K307" s="3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3"/>
      <c r="J308" s="3"/>
      <c r="K308" s="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3"/>
      <c r="J309" s="3"/>
      <c r="K309" s="3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3"/>
      <c r="J310" s="3"/>
      <c r="K310" s="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3"/>
      <c r="J311" s="3"/>
      <c r="K311" s="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3"/>
      <c r="J312" s="3"/>
      <c r="K312" s="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3"/>
      <c r="J313" s="3"/>
      <c r="K313" s="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3"/>
      <c r="J314" s="3"/>
      <c r="K314" s="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3"/>
      <c r="J315" s="3"/>
      <c r="K315" s="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3"/>
      <c r="J316" s="3"/>
      <c r="K316" s="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3"/>
      <c r="J317" s="3"/>
      <c r="K317" s="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3"/>
      <c r="J318" s="3"/>
      <c r="K318" s="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3"/>
      <c r="J319" s="3"/>
      <c r="K319" s="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3"/>
      <c r="J320" s="3"/>
      <c r="K320" s="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3"/>
      <c r="J321" s="3"/>
      <c r="K321" s="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3"/>
      <c r="J322" s="3"/>
      <c r="K322" s="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3"/>
      <c r="J323" s="3"/>
      <c r="K323" s="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3"/>
      <c r="J324" s="3"/>
      <c r="K324" s="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3"/>
      <c r="J325" s="3"/>
      <c r="K325" s="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3"/>
      <c r="J326" s="3"/>
      <c r="K326" s="3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3"/>
      <c r="J327" s="3"/>
      <c r="K327" s="3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3"/>
      <c r="J328" s="3"/>
      <c r="K328" s="3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3"/>
      <c r="J329" s="3"/>
      <c r="K329" s="3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3"/>
      <c r="J330" s="3"/>
      <c r="K330" s="3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3"/>
      <c r="J331" s="3"/>
      <c r="K331" s="3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3"/>
      <c r="J332" s="3"/>
      <c r="K332" s="3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3"/>
      <c r="J333" s="3"/>
      <c r="K333" s="3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3"/>
      <c r="J334" s="3"/>
      <c r="K334" s="3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3"/>
      <c r="J335" s="3"/>
      <c r="K335" s="3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3"/>
      <c r="J336" s="3"/>
      <c r="K336" s="3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3"/>
      <c r="J337" s="3"/>
      <c r="K337" s="3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3"/>
      <c r="J338" s="3"/>
      <c r="K338" s="3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3"/>
      <c r="J339" s="3"/>
      <c r="K339" s="3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3"/>
      <c r="J340" s="3"/>
      <c r="K340" s="3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3"/>
      <c r="J341" s="3"/>
      <c r="K341" s="3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3"/>
      <c r="J342" s="3"/>
      <c r="K342" s="3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3"/>
      <c r="J343" s="3"/>
      <c r="K343" s="3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3"/>
      <c r="J344" s="3"/>
      <c r="K344" s="3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3"/>
      <c r="J345" s="3"/>
      <c r="K345" s="3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3"/>
      <c r="J346" s="3"/>
      <c r="K346" s="3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3"/>
      <c r="J347" s="3"/>
      <c r="K347" s="3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3"/>
      <c r="J348" s="3"/>
      <c r="K348" s="3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3"/>
      <c r="J349" s="3"/>
      <c r="K349" s="3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3"/>
      <c r="J350" s="3"/>
      <c r="K350" s="3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3"/>
      <c r="J351" s="3"/>
      <c r="K351" s="3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3"/>
      <c r="J352" s="3"/>
      <c r="K352" s="3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3"/>
      <c r="J353" s="3"/>
      <c r="K353" s="3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3"/>
      <c r="J354" s="3"/>
      <c r="K354" s="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3"/>
      <c r="J355" s="3"/>
      <c r="K355" s="3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3"/>
      <c r="J356" s="3"/>
      <c r="K356" s="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3"/>
      <c r="J357" s="3"/>
      <c r="K357" s="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3"/>
      <c r="J358" s="3"/>
      <c r="K358" s="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3"/>
      <c r="J359" s="3"/>
      <c r="K359" s="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3"/>
      <c r="J360" s="3"/>
      <c r="K360" s="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3"/>
      <c r="J361" s="3"/>
      <c r="K361" s="3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3"/>
      <c r="J362" s="3"/>
      <c r="K362" s="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3"/>
      <c r="J363" s="3"/>
      <c r="K363" s="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3"/>
      <c r="J364" s="3"/>
      <c r="K364" s="3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3"/>
      <c r="J365" s="3"/>
      <c r="K365" s="3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3"/>
      <c r="J366" s="3"/>
      <c r="K366" s="3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3"/>
      <c r="J367" s="3"/>
      <c r="K367" s="3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3"/>
      <c r="J368" s="3"/>
      <c r="K368" s="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3"/>
      <c r="J369" s="3"/>
      <c r="K369" s="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3"/>
      <c r="J370" s="3"/>
      <c r="K370" s="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3"/>
      <c r="J371" s="3"/>
      <c r="K371" s="3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3"/>
      <c r="J372" s="3"/>
      <c r="K372" s="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3"/>
      <c r="J373" s="3"/>
      <c r="K373" s="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3"/>
      <c r="J374" s="3"/>
      <c r="K374" s="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3"/>
      <c r="J375" s="3"/>
      <c r="K375" s="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3"/>
      <c r="J376" s="3"/>
      <c r="K376" s="3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3"/>
      <c r="J377" s="3"/>
      <c r="K377" s="3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3"/>
      <c r="J378" s="3"/>
      <c r="K378" s="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3"/>
      <c r="J379" s="3"/>
      <c r="K379" s="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3"/>
      <c r="J380" s="3"/>
      <c r="K380" s="3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3"/>
      <c r="J381" s="3"/>
      <c r="K381" s="3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3"/>
      <c r="J382" s="3"/>
      <c r="K382" s="3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3"/>
      <c r="J383" s="3"/>
      <c r="K383" s="3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3"/>
      <c r="J384" s="3"/>
      <c r="K384" s="3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3"/>
      <c r="J385" s="3"/>
      <c r="K385" s="3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3"/>
      <c r="J386" s="3"/>
      <c r="K386" s="3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3"/>
      <c r="J387" s="3"/>
      <c r="K387" s="3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3"/>
      <c r="J388" s="3"/>
      <c r="K388" s="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3"/>
      <c r="J389" s="3"/>
      <c r="K389" s="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3"/>
      <c r="J390" s="3"/>
      <c r="K390" s="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3"/>
      <c r="J391" s="3"/>
      <c r="K391" s="3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3"/>
      <c r="J392" s="3"/>
      <c r="K392" s="3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3"/>
      <c r="J393" s="3"/>
      <c r="K393" s="3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3"/>
      <c r="J394" s="3"/>
      <c r="K394" s="3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3"/>
      <c r="J395" s="3"/>
      <c r="K395" s="3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3"/>
      <c r="J396" s="3"/>
      <c r="K396" s="3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3"/>
      <c r="J397" s="3"/>
      <c r="K397" s="3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3"/>
      <c r="J398" s="3"/>
      <c r="K398" s="3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3"/>
      <c r="J399" s="3"/>
      <c r="K399" s="3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3"/>
      <c r="J400" s="3"/>
      <c r="K400" s="3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3"/>
      <c r="J401" s="3"/>
      <c r="K401" s="3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3"/>
      <c r="J402" s="3"/>
      <c r="K402" s="3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3"/>
      <c r="J403" s="3"/>
      <c r="K403" s="3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3"/>
      <c r="J404" s="3"/>
      <c r="K404" s="3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3"/>
      <c r="J405" s="3"/>
      <c r="K405" s="3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3"/>
      <c r="J406" s="3"/>
      <c r="K406" s="3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3"/>
      <c r="J407" s="3"/>
      <c r="K407" s="3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3"/>
      <c r="J408" s="3"/>
      <c r="K408" s="3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3"/>
      <c r="J409" s="3"/>
      <c r="K409" s="3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3"/>
      <c r="J410" s="3"/>
      <c r="K410" s="3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3"/>
      <c r="J411" s="3"/>
      <c r="K411" s="3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3"/>
      <c r="J412" s="3"/>
      <c r="K412" s="3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3"/>
      <c r="J413" s="3"/>
      <c r="K413" s="3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3"/>
      <c r="J414" s="3"/>
      <c r="K414" s="3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3"/>
      <c r="J415" s="3"/>
      <c r="K415" s="3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3"/>
      <c r="J416" s="3"/>
      <c r="K416" s="3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3"/>
      <c r="J417" s="3"/>
      <c r="K417" s="3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3"/>
      <c r="J418" s="3"/>
      <c r="K418" s="3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3"/>
      <c r="J419" s="3"/>
      <c r="K419" s="3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3"/>
      <c r="J420" s="3"/>
      <c r="K420" s="3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3"/>
      <c r="J421" s="3"/>
      <c r="K421" s="3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3"/>
      <c r="J422" s="3"/>
      <c r="K422" s="3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3"/>
      <c r="J423" s="3"/>
      <c r="K423" s="3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3"/>
      <c r="J424" s="3"/>
      <c r="K424" s="3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3"/>
      <c r="J425" s="3"/>
      <c r="K425" s="3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3"/>
      <c r="J426" s="3"/>
      <c r="K426" s="3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3"/>
      <c r="J427" s="3"/>
      <c r="K427" s="3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3"/>
      <c r="J428" s="3"/>
      <c r="K428" s="3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3"/>
      <c r="J429" s="3"/>
      <c r="K429" s="3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3"/>
      <c r="J430" s="3"/>
      <c r="K430" s="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3"/>
      <c r="J431" s="3"/>
      <c r="K431" s="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3"/>
      <c r="J432" s="3"/>
      <c r="K432" s="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3"/>
      <c r="J433" s="3"/>
      <c r="K433" s="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3"/>
      <c r="J434" s="3"/>
      <c r="K434" s="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3"/>
      <c r="J435" s="3"/>
      <c r="K435" s="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3"/>
      <c r="J436" s="3"/>
      <c r="K436" s="3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3"/>
      <c r="J437" s="3"/>
      <c r="K437" s="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3"/>
      <c r="J438" s="3"/>
      <c r="K438" s="3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3"/>
      <c r="J439" s="3"/>
      <c r="K439" s="3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3"/>
      <c r="J440" s="3"/>
      <c r="K440" s="3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3"/>
      <c r="J441" s="3"/>
      <c r="K441" s="3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3"/>
      <c r="J442" s="3"/>
      <c r="K442" s="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3"/>
      <c r="J443" s="3"/>
      <c r="K443" s="3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3"/>
      <c r="J444" s="3"/>
      <c r="K444" s="3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3"/>
      <c r="J445" s="3"/>
      <c r="K445" s="3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3"/>
      <c r="J446" s="3"/>
      <c r="K446" s="3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3"/>
      <c r="J447" s="3"/>
      <c r="K447" s="3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3"/>
      <c r="J448" s="3"/>
      <c r="K448" s="3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3"/>
      <c r="J449" s="3"/>
      <c r="K449" s="3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3"/>
      <c r="J450" s="3"/>
      <c r="K450" s="3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3"/>
      <c r="J451" s="3"/>
      <c r="K451" s="3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3"/>
      <c r="J452" s="3"/>
      <c r="K452" s="3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3"/>
      <c r="J453" s="3"/>
      <c r="K453" s="3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3"/>
      <c r="J454" s="3"/>
      <c r="K454" s="3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3"/>
      <c r="J455" s="3"/>
      <c r="K455" s="3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3"/>
      <c r="J456" s="3"/>
      <c r="K456" s="3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3"/>
      <c r="J457" s="3"/>
      <c r="K457" s="3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3"/>
      <c r="J458" s="3"/>
      <c r="K458" s="3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3"/>
      <c r="J459" s="3"/>
      <c r="K459" s="3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3"/>
      <c r="J460" s="3"/>
      <c r="K460" s="3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3"/>
      <c r="J461" s="3"/>
      <c r="K461" s="3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3"/>
      <c r="J462" s="3"/>
      <c r="K462" s="3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3"/>
      <c r="J463" s="3"/>
      <c r="K463" s="3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3"/>
      <c r="J464" s="3"/>
      <c r="K464" s="3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3"/>
      <c r="J465" s="3"/>
      <c r="K465" s="3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3"/>
      <c r="J466" s="3"/>
      <c r="K466" s="3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3"/>
      <c r="J467" s="3"/>
      <c r="K467" s="3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3"/>
      <c r="J468" s="3"/>
      <c r="K468" s="3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3"/>
      <c r="J469" s="3"/>
      <c r="K469" s="3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3"/>
      <c r="J470" s="3"/>
      <c r="K470" s="3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3"/>
      <c r="J471" s="3"/>
      <c r="K471" s="3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3"/>
      <c r="J472" s="3"/>
      <c r="K472" s="3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3"/>
      <c r="J473" s="3"/>
      <c r="K473" s="3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3"/>
      <c r="J474" s="3"/>
      <c r="K474" s="3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3"/>
      <c r="J475" s="3"/>
      <c r="K475" s="3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3"/>
      <c r="J476" s="3"/>
      <c r="K476" s="3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3"/>
      <c r="J477" s="3"/>
      <c r="K477" s="3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3"/>
      <c r="J478" s="3"/>
      <c r="K478" s="3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3"/>
      <c r="J479" s="3"/>
      <c r="K479" s="3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3"/>
      <c r="J480" s="3"/>
      <c r="K480" s="3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3"/>
      <c r="J481" s="3"/>
      <c r="K481" s="3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3"/>
      <c r="J482" s="3"/>
      <c r="K482" s="3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3"/>
      <c r="J483" s="3"/>
      <c r="K483" s="3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3"/>
      <c r="J484" s="3"/>
      <c r="K484" s="3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3"/>
      <c r="J485" s="3"/>
      <c r="K485" s="3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3"/>
      <c r="J486" s="3"/>
      <c r="K486" s="3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3"/>
      <c r="J487" s="3"/>
      <c r="K487" s="3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3"/>
      <c r="J488" s="3"/>
      <c r="K488" s="3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3"/>
      <c r="J489" s="3"/>
      <c r="K489" s="3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3"/>
      <c r="J490" s="3"/>
      <c r="K490" s="3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3"/>
      <c r="J491" s="3"/>
      <c r="K491" s="3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3"/>
      <c r="J492" s="3"/>
      <c r="K492" s="3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3"/>
      <c r="J493" s="3"/>
      <c r="K493" s="3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3"/>
      <c r="J494" s="3"/>
      <c r="K494" s="3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3"/>
      <c r="J495" s="3"/>
      <c r="K495" s="3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3"/>
      <c r="J496" s="3"/>
      <c r="K496" s="3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3"/>
      <c r="J497" s="3"/>
      <c r="K497" s="3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3"/>
      <c r="J498" s="3"/>
      <c r="K498" s="3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3"/>
      <c r="J499" s="3"/>
      <c r="K499" s="3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3"/>
      <c r="J500" s="3"/>
      <c r="K500" s="3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3"/>
      <c r="J501" s="3"/>
      <c r="K501" s="3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3"/>
      <c r="J502" s="3"/>
      <c r="K502" s="3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3"/>
      <c r="J503" s="3"/>
      <c r="K503" s="3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3"/>
      <c r="J504" s="3"/>
      <c r="K504" s="3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3"/>
      <c r="J505" s="3"/>
      <c r="K505" s="3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3"/>
      <c r="J506" s="3"/>
      <c r="K506" s="3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3"/>
      <c r="J507" s="3"/>
      <c r="K507" s="3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3"/>
      <c r="J508" s="3"/>
      <c r="K508" s="3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3"/>
      <c r="J509" s="3"/>
      <c r="K509" s="3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3"/>
      <c r="J510" s="3"/>
      <c r="K510" s="3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3"/>
      <c r="J511" s="3"/>
      <c r="K511" s="3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3"/>
      <c r="J512" s="3"/>
      <c r="K512" s="3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3"/>
      <c r="J513" s="3"/>
      <c r="K513" s="3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3"/>
      <c r="J514" s="3"/>
      <c r="K514" s="3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3"/>
      <c r="J515" s="3"/>
      <c r="K515" s="3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3"/>
      <c r="J516" s="3"/>
      <c r="K516" s="3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3"/>
      <c r="J517" s="3"/>
      <c r="K517" s="3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3"/>
      <c r="J518" s="3"/>
      <c r="K518" s="3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3"/>
      <c r="J519" s="3"/>
      <c r="K519" s="3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3"/>
      <c r="J520" s="3"/>
      <c r="K520" s="3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3"/>
      <c r="J521" s="3"/>
      <c r="K521" s="3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3"/>
      <c r="J522" s="3"/>
      <c r="K522" s="3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3"/>
      <c r="J523" s="3"/>
      <c r="K523" s="3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3"/>
      <c r="J524" s="3"/>
      <c r="K524" s="3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3"/>
      <c r="J525" s="3"/>
      <c r="K525" s="3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3"/>
      <c r="J526" s="3"/>
      <c r="K526" s="3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3"/>
      <c r="J527" s="3"/>
      <c r="K527" s="3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3"/>
      <c r="J528" s="3"/>
      <c r="K528" s="3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3"/>
      <c r="J529" s="3"/>
      <c r="K529" s="3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3"/>
      <c r="J530" s="3"/>
      <c r="K530" s="3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3"/>
      <c r="J531" s="3"/>
      <c r="K531" s="3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3"/>
      <c r="J532" s="3"/>
      <c r="K532" s="3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3"/>
      <c r="J533" s="3"/>
      <c r="K533" s="3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3"/>
      <c r="J534" s="3"/>
      <c r="K534" s="3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3"/>
      <c r="J535" s="3"/>
      <c r="K535" s="3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3"/>
      <c r="J536" s="3"/>
      <c r="K536" s="3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3"/>
      <c r="J537" s="3"/>
      <c r="K537" s="3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3"/>
      <c r="J538" s="3"/>
      <c r="K538" s="3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3"/>
      <c r="J539" s="3"/>
      <c r="K539" s="3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3"/>
      <c r="J540" s="3"/>
      <c r="K540" s="3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3"/>
      <c r="J541" s="3"/>
      <c r="K541" s="3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3"/>
      <c r="J542" s="3"/>
      <c r="K542" s="3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3"/>
      <c r="J543" s="3"/>
      <c r="K543" s="3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3"/>
      <c r="J544" s="3"/>
      <c r="K544" s="3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3"/>
      <c r="J545" s="3"/>
      <c r="K545" s="3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3"/>
      <c r="J546" s="3"/>
      <c r="K546" s="3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3"/>
      <c r="J547" s="3"/>
      <c r="K547" s="3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3"/>
      <c r="J548" s="3"/>
      <c r="K548" s="3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3"/>
      <c r="J549" s="3"/>
      <c r="K549" s="3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3"/>
      <c r="J550" s="3"/>
      <c r="K550" s="3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3"/>
      <c r="J551" s="3"/>
      <c r="K551" s="3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3"/>
      <c r="J552" s="3"/>
      <c r="K552" s="3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3"/>
      <c r="J553" s="3"/>
      <c r="K553" s="3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3"/>
      <c r="J554" s="3"/>
      <c r="K554" s="3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3"/>
      <c r="J555" s="3"/>
      <c r="K555" s="3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3"/>
      <c r="J556" s="3"/>
      <c r="K556" s="3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3"/>
      <c r="J557" s="3"/>
      <c r="K557" s="3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3"/>
      <c r="J558" s="3"/>
      <c r="K558" s="3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3"/>
      <c r="J559" s="3"/>
      <c r="K559" s="3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3"/>
      <c r="J560" s="3"/>
      <c r="K560" s="3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3"/>
      <c r="J561" s="3"/>
      <c r="K561" s="3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3"/>
      <c r="J562" s="3"/>
      <c r="K562" s="3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3"/>
      <c r="J563" s="3"/>
      <c r="K563" s="3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3"/>
      <c r="J564" s="3"/>
      <c r="K564" s="3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3"/>
      <c r="J565" s="3"/>
      <c r="K565" s="3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3"/>
      <c r="J566" s="3"/>
      <c r="K566" s="3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3"/>
      <c r="J567" s="3"/>
      <c r="K567" s="3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3"/>
      <c r="J568" s="3"/>
      <c r="K568" s="3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3"/>
      <c r="J569" s="3"/>
      <c r="K569" s="3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3"/>
      <c r="J570" s="3"/>
      <c r="K570" s="3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3"/>
      <c r="J571" s="3"/>
      <c r="K571" s="3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3"/>
      <c r="J572" s="3"/>
      <c r="K572" s="3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3"/>
      <c r="J573" s="3"/>
      <c r="K573" s="3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3"/>
      <c r="J574" s="3"/>
      <c r="K574" s="3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3"/>
      <c r="J575" s="3"/>
      <c r="K575" s="3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3"/>
      <c r="J576" s="3"/>
      <c r="K576" s="3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3"/>
      <c r="J577" s="3"/>
      <c r="K577" s="3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3"/>
      <c r="J578" s="3"/>
      <c r="K578" s="3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3"/>
      <c r="J579" s="3"/>
      <c r="K579" s="3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3"/>
      <c r="J580" s="3"/>
      <c r="K580" s="3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3"/>
      <c r="J581" s="3"/>
      <c r="K581" s="3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3"/>
      <c r="J582" s="3"/>
      <c r="K582" s="3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3"/>
      <c r="J583" s="3"/>
      <c r="K583" s="3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3"/>
      <c r="J584" s="3"/>
      <c r="K584" s="3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3"/>
      <c r="J585" s="3"/>
      <c r="K585" s="3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3"/>
      <c r="J586" s="3"/>
      <c r="K586" s="3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3"/>
      <c r="J587" s="3"/>
      <c r="K587" s="3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3"/>
      <c r="J588" s="3"/>
      <c r="K588" s="3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3"/>
      <c r="J589" s="3"/>
      <c r="K589" s="3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3"/>
      <c r="J590" s="3"/>
      <c r="K590" s="3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3"/>
      <c r="J591" s="3"/>
      <c r="K591" s="3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3"/>
      <c r="J592" s="3"/>
      <c r="K592" s="3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3"/>
      <c r="J593" s="3"/>
      <c r="K593" s="3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3"/>
      <c r="J594" s="3"/>
      <c r="K594" s="3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3"/>
      <c r="J595" s="3"/>
      <c r="K595" s="3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3"/>
      <c r="J596" s="3"/>
      <c r="K596" s="3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3"/>
      <c r="J597" s="3"/>
      <c r="K597" s="3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3"/>
      <c r="J598" s="3"/>
      <c r="K598" s="3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3"/>
      <c r="J599" s="3"/>
      <c r="K599" s="3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3"/>
      <c r="J600" s="3"/>
      <c r="K600" s="3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3"/>
      <c r="J601" s="3"/>
      <c r="K601" s="3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3"/>
      <c r="J602" s="3"/>
      <c r="K602" s="3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3"/>
      <c r="J603" s="3"/>
      <c r="K603" s="3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3"/>
      <c r="J604" s="3"/>
      <c r="K604" s="3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3"/>
      <c r="J605" s="3"/>
      <c r="K605" s="3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3"/>
      <c r="J606" s="3"/>
      <c r="K606" s="3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3"/>
      <c r="J607" s="3"/>
      <c r="K607" s="3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3"/>
      <c r="J608" s="3"/>
      <c r="K608" s="3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3"/>
      <c r="J609" s="3"/>
      <c r="K609" s="3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3"/>
      <c r="J610" s="3"/>
      <c r="K610" s="3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3"/>
      <c r="J611" s="3"/>
      <c r="K611" s="3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3"/>
      <c r="J612" s="3"/>
      <c r="K612" s="3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3"/>
      <c r="J613" s="3"/>
      <c r="K613" s="3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3"/>
      <c r="J614" s="3"/>
      <c r="K614" s="3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3"/>
      <c r="J615" s="3"/>
      <c r="K615" s="3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3"/>
      <c r="J616" s="3"/>
      <c r="K616" s="3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3"/>
      <c r="J617" s="3"/>
      <c r="K617" s="3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3"/>
      <c r="J618" s="3"/>
      <c r="K618" s="3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3"/>
      <c r="J619" s="3"/>
      <c r="K619" s="3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3"/>
      <c r="J620" s="3"/>
      <c r="K620" s="3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3"/>
      <c r="J621" s="3"/>
      <c r="K621" s="3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3"/>
      <c r="J622" s="3"/>
      <c r="K622" s="3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3"/>
      <c r="J623" s="3"/>
      <c r="K623" s="3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3"/>
      <c r="J624" s="3"/>
      <c r="K624" s="3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3"/>
      <c r="J625" s="3"/>
      <c r="K625" s="3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3"/>
      <c r="J626" s="3"/>
      <c r="K626" s="3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3"/>
      <c r="J627" s="3"/>
      <c r="K627" s="3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3"/>
      <c r="J628" s="3"/>
      <c r="K628" s="3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3"/>
      <c r="J629" s="3"/>
      <c r="K629" s="3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3"/>
      <c r="J630" s="3"/>
      <c r="K630" s="3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3"/>
      <c r="J631" s="3"/>
      <c r="K631" s="3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3"/>
      <c r="J632" s="3"/>
      <c r="K632" s="3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3"/>
      <c r="J633" s="3"/>
      <c r="K633" s="3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3"/>
      <c r="J634" s="3"/>
      <c r="K634" s="3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3"/>
      <c r="J635" s="3"/>
      <c r="K635" s="3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3"/>
      <c r="J636" s="3"/>
      <c r="K636" s="3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3"/>
      <c r="J637" s="3"/>
      <c r="K637" s="3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3"/>
      <c r="J638" s="3"/>
      <c r="K638" s="3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3"/>
      <c r="J639" s="3"/>
      <c r="K639" s="3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3"/>
      <c r="J640" s="3"/>
      <c r="K640" s="3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3"/>
      <c r="J641" s="3"/>
      <c r="K641" s="3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3"/>
      <c r="J642" s="3"/>
      <c r="K642" s="3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3"/>
      <c r="J643" s="3"/>
      <c r="K643" s="3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3"/>
      <c r="J644" s="3"/>
      <c r="K644" s="3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3"/>
      <c r="J645" s="3"/>
      <c r="K645" s="3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3"/>
      <c r="J646" s="3"/>
      <c r="K646" s="3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3"/>
      <c r="J647" s="3"/>
      <c r="K647" s="3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3"/>
      <c r="J648" s="3"/>
      <c r="K648" s="3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3"/>
      <c r="J649" s="3"/>
      <c r="K649" s="3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3"/>
      <c r="J650" s="3"/>
      <c r="K650" s="3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3"/>
      <c r="J651" s="3"/>
      <c r="K651" s="3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3"/>
      <c r="J652" s="3"/>
      <c r="K652" s="3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3"/>
      <c r="J653" s="3"/>
      <c r="K653" s="3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3"/>
      <c r="J654" s="3"/>
      <c r="K654" s="3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3"/>
      <c r="J655" s="3"/>
      <c r="K655" s="3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3"/>
      <c r="J656" s="3"/>
      <c r="K656" s="3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3"/>
      <c r="J657" s="3"/>
      <c r="K657" s="3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3"/>
      <c r="J658" s="3"/>
      <c r="K658" s="3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3"/>
      <c r="J659" s="3"/>
      <c r="K659" s="3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3"/>
      <c r="J660" s="3"/>
      <c r="K660" s="3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3"/>
      <c r="J661" s="3"/>
      <c r="K661" s="3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3"/>
      <c r="J662" s="3"/>
      <c r="K662" s="3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3"/>
      <c r="J663" s="3"/>
      <c r="K663" s="3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3"/>
      <c r="J664" s="3"/>
      <c r="K664" s="3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3"/>
      <c r="J665" s="3"/>
      <c r="K665" s="3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3"/>
      <c r="J666" s="3"/>
      <c r="K666" s="3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3"/>
      <c r="J667" s="3"/>
      <c r="K667" s="3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3"/>
      <c r="J668" s="3"/>
      <c r="K668" s="3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3"/>
      <c r="J669" s="3"/>
      <c r="K669" s="3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3"/>
      <c r="J670" s="3"/>
      <c r="K670" s="3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3"/>
      <c r="J671" s="3"/>
      <c r="K671" s="3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3"/>
      <c r="J672" s="3"/>
      <c r="K672" s="3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3"/>
      <c r="J673" s="3"/>
      <c r="K673" s="3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3"/>
      <c r="J674" s="3"/>
      <c r="K674" s="3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3"/>
      <c r="J675" s="3"/>
      <c r="K675" s="3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3"/>
      <c r="J676" s="3"/>
      <c r="K676" s="3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3"/>
      <c r="J677" s="3"/>
      <c r="K677" s="3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3"/>
      <c r="J678" s="3"/>
      <c r="K678" s="3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3"/>
      <c r="J679" s="3"/>
      <c r="K679" s="3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3"/>
      <c r="J680" s="3"/>
      <c r="K680" s="3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3"/>
      <c r="J681" s="3"/>
      <c r="K681" s="3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3"/>
      <c r="J682" s="3"/>
      <c r="K682" s="3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3"/>
      <c r="J683" s="3"/>
      <c r="K683" s="3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3"/>
      <c r="J684" s="3"/>
      <c r="K684" s="3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3"/>
      <c r="J685" s="3"/>
      <c r="K685" s="3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3"/>
      <c r="J686" s="3"/>
      <c r="K686" s="3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3"/>
      <c r="J687" s="3"/>
      <c r="K687" s="3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3"/>
      <c r="J688" s="3"/>
      <c r="K688" s="3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3"/>
      <c r="J689" s="3"/>
      <c r="K689" s="3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3"/>
      <c r="J690" s="3"/>
      <c r="K690" s="3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3"/>
      <c r="J691" s="3"/>
      <c r="K691" s="3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3"/>
      <c r="J692" s="3"/>
      <c r="K692" s="3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3"/>
      <c r="J693" s="3"/>
      <c r="K693" s="3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3"/>
      <c r="J694" s="3"/>
      <c r="K694" s="3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3"/>
      <c r="J695" s="3"/>
      <c r="K695" s="3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3"/>
      <c r="J696" s="3"/>
      <c r="K696" s="3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3"/>
      <c r="J697" s="3"/>
      <c r="K697" s="3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3"/>
      <c r="J698" s="3"/>
      <c r="K698" s="3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3"/>
      <c r="J699" s="3"/>
      <c r="K699" s="3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3"/>
      <c r="J700" s="3"/>
      <c r="K700" s="3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3"/>
      <c r="J701" s="3"/>
      <c r="K701" s="3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3"/>
      <c r="J702" s="3"/>
      <c r="K702" s="3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3"/>
      <c r="J703" s="3"/>
      <c r="K703" s="3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3"/>
      <c r="J704" s="3"/>
      <c r="K704" s="3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3"/>
      <c r="J705" s="3"/>
      <c r="K705" s="3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3"/>
      <c r="J706" s="3"/>
      <c r="K706" s="3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3"/>
      <c r="J707" s="3"/>
      <c r="K707" s="3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3"/>
      <c r="J708" s="3"/>
      <c r="K708" s="3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3"/>
      <c r="J709" s="3"/>
      <c r="K709" s="3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3"/>
      <c r="J710" s="3"/>
      <c r="K710" s="3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3"/>
      <c r="J711" s="3"/>
      <c r="K711" s="3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3"/>
      <c r="J712" s="3"/>
      <c r="K712" s="3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3"/>
      <c r="J713" s="3"/>
      <c r="K713" s="3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3"/>
      <c r="J714" s="3"/>
      <c r="K714" s="3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3"/>
      <c r="J715" s="3"/>
      <c r="K715" s="3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3"/>
      <c r="J716" s="3"/>
      <c r="K716" s="3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3"/>
      <c r="J717" s="3"/>
      <c r="K717" s="3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3"/>
      <c r="J718" s="3"/>
      <c r="K718" s="3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3"/>
      <c r="J719" s="3"/>
      <c r="K719" s="3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3"/>
      <c r="J720" s="3"/>
      <c r="K720" s="3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3"/>
      <c r="J721" s="3"/>
      <c r="K721" s="3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3"/>
      <c r="J722" s="3"/>
      <c r="K722" s="3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3"/>
      <c r="J723" s="3"/>
      <c r="K723" s="3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3"/>
      <c r="J724" s="3"/>
      <c r="K724" s="3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3"/>
      <c r="J725" s="3"/>
      <c r="K725" s="3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3"/>
      <c r="J726" s="3"/>
      <c r="K726" s="3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3"/>
      <c r="J727" s="3"/>
      <c r="K727" s="3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3"/>
      <c r="J728" s="3"/>
      <c r="K728" s="3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3"/>
      <c r="J729" s="3"/>
      <c r="K729" s="3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3"/>
      <c r="J730" s="3"/>
      <c r="K730" s="3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3"/>
      <c r="J731" s="3"/>
      <c r="K731" s="3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3"/>
      <c r="J732" s="3"/>
      <c r="K732" s="3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3"/>
      <c r="J733" s="3"/>
      <c r="K733" s="3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3"/>
      <c r="J734" s="3"/>
      <c r="K734" s="3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3"/>
      <c r="J735" s="3"/>
      <c r="K735" s="3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3"/>
      <c r="J736" s="3"/>
      <c r="K736" s="3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3"/>
      <c r="J737" s="3"/>
      <c r="K737" s="3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3"/>
      <c r="J738" s="3"/>
      <c r="K738" s="3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3"/>
      <c r="J739" s="3"/>
      <c r="K739" s="3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3"/>
      <c r="J740" s="3"/>
      <c r="K740" s="3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3"/>
      <c r="J741" s="3"/>
      <c r="K741" s="3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3"/>
      <c r="J742" s="3"/>
      <c r="K742" s="3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3"/>
      <c r="J743" s="3"/>
      <c r="K743" s="3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3"/>
      <c r="J744" s="3"/>
      <c r="K744" s="3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3"/>
      <c r="J745" s="3"/>
      <c r="K745" s="3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3"/>
      <c r="J746" s="3"/>
      <c r="K746" s="3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3"/>
      <c r="J747" s="3"/>
      <c r="K747" s="3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3"/>
      <c r="J748" s="3"/>
      <c r="K748" s="3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3"/>
      <c r="J749" s="3"/>
      <c r="K749" s="3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3"/>
      <c r="J750" s="3"/>
      <c r="K750" s="3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3"/>
      <c r="J751" s="3"/>
      <c r="K751" s="3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3"/>
      <c r="J752" s="3"/>
      <c r="K752" s="3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3"/>
      <c r="J753" s="3"/>
      <c r="K753" s="3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3"/>
      <c r="J754" s="3"/>
      <c r="K754" s="3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3"/>
      <c r="J755" s="3"/>
      <c r="K755" s="3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3"/>
      <c r="J756" s="3"/>
      <c r="K756" s="3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3"/>
      <c r="J757" s="3"/>
      <c r="K757" s="3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3"/>
      <c r="J758" s="3"/>
      <c r="K758" s="3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3"/>
      <c r="J759" s="3"/>
      <c r="K759" s="3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3"/>
      <c r="J760" s="3"/>
      <c r="K760" s="3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3"/>
      <c r="J761" s="3"/>
      <c r="K761" s="3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3"/>
      <c r="J762" s="3"/>
      <c r="K762" s="3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3"/>
      <c r="J763" s="3"/>
      <c r="K763" s="3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3"/>
      <c r="J764" s="3"/>
      <c r="K764" s="3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3"/>
      <c r="J765" s="3"/>
      <c r="K765" s="3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3"/>
      <c r="J766" s="3"/>
      <c r="K766" s="3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3"/>
      <c r="J767" s="3"/>
      <c r="K767" s="3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3"/>
      <c r="J768" s="3"/>
      <c r="K768" s="3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3"/>
      <c r="J769" s="3"/>
      <c r="K769" s="3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3"/>
      <c r="J770" s="3"/>
      <c r="K770" s="3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3"/>
      <c r="J771" s="3"/>
      <c r="K771" s="3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3"/>
      <c r="J772" s="3"/>
      <c r="K772" s="3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3"/>
      <c r="J773" s="3"/>
      <c r="K773" s="3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3"/>
      <c r="J774" s="3"/>
      <c r="K774" s="3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3"/>
      <c r="J775" s="3"/>
      <c r="K775" s="3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3"/>
      <c r="J776" s="3"/>
      <c r="K776" s="3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3"/>
      <c r="J777" s="3"/>
      <c r="K777" s="3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3"/>
      <c r="J778" s="3"/>
      <c r="K778" s="3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3"/>
      <c r="J779" s="3"/>
      <c r="K779" s="3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3"/>
      <c r="J780" s="3"/>
      <c r="K780" s="3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3"/>
      <c r="J781" s="3"/>
      <c r="K781" s="3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3"/>
      <c r="J782" s="3"/>
      <c r="K782" s="3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3"/>
      <c r="J783" s="3"/>
      <c r="K783" s="3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3"/>
      <c r="J784" s="3"/>
      <c r="K784" s="3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3"/>
      <c r="J785" s="3"/>
      <c r="K785" s="3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3"/>
      <c r="J786" s="3"/>
      <c r="K786" s="3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3"/>
      <c r="J787" s="3"/>
      <c r="K787" s="3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3"/>
      <c r="J788" s="3"/>
      <c r="K788" s="3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3"/>
      <c r="J789" s="3"/>
      <c r="K789" s="3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3"/>
      <c r="J790" s="3"/>
      <c r="K790" s="3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3"/>
      <c r="J791" s="3"/>
      <c r="K791" s="3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3"/>
      <c r="J792" s="3"/>
      <c r="K792" s="3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3"/>
      <c r="J793" s="3"/>
      <c r="K793" s="3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3"/>
      <c r="J794" s="3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3"/>
      <c r="J795" s="3"/>
      <c r="K795" s="3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3"/>
      <c r="J796" s="3"/>
      <c r="K796" s="3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3"/>
      <c r="J797" s="3"/>
      <c r="K797" s="3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3"/>
      <c r="J798" s="3"/>
      <c r="K798" s="3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3"/>
      <c r="J799" s="3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3"/>
      <c r="J800" s="3"/>
      <c r="K800" s="3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3"/>
      <c r="J801" s="3"/>
      <c r="K801" s="3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3"/>
      <c r="J802" s="3"/>
      <c r="K802" s="3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3"/>
      <c r="J803" s="3"/>
      <c r="K803" s="3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3"/>
      <c r="J804" s="3"/>
      <c r="K804" s="3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3"/>
      <c r="J805" s="3"/>
      <c r="K805" s="3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3"/>
      <c r="J806" s="3"/>
      <c r="K806" s="3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3"/>
      <c r="J807" s="3"/>
      <c r="K807" s="3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3"/>
      <c r="J808" s="3"/>
      <c r="K808" s="3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3"/>
      <c r="J809" s="3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3"/>
      <c r="J810" s="3"/>
      <c r="K810" s="3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3"/>
      <c r="J811" s="3"/>
      <c r="K811" s="3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3"/>
      <c r="J812" s="3"/>
      <c r="K812" s="3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3"/>
      <c r="J813" s="3"/>
      <c r="K813" s="3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3"/>
      <c r="J814" s="3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3"/>
      <c r="J815" s="3"/>
      <c r="K815" s="3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3"/>
      <c r="J816" s="3"/>
      <c r="K816" s="3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3"/>
      <c r="J817" s="3"/>
      <c r="K817" s="3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3"/>
      <c r="J818" s="3"/>
      <c r="K818" s="3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3"/>
      <c r="J819" s="3"/>
      <c r="K819" s="3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3"/>
      <c r="J820" s="3"/>
      <c r="K820" s="3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3"/>
      <c r="J821" s="3"/>
      <c r="K821" s="3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3"/>
      <c r="J822" s="3"/>
      <c r="K822" s="3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3"/>
      <c r="J823" s="3"/>
      <c r="K823" s="3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3"/>
      <c r="J824" s="3"/>
      <c r="K824" s="3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3"/>
      <c r="J825" s="3"/>
      <c r="K825" s="3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3"/>
      <c r="J826" s="3"/>
      <c r="K826" s="3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3"/>
      <c r="J827" s="3"/>
      <c r="K827" s="3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3"/>
      <c r="J828" s="3"/>
      <c r="K828" s="3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3"/>
      <c r="J829" s="3"/>
      <c r="K829" s="3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3"/>
      <c r="J830" s="3"/>
      <c r="K830" s="3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3"/>
      <c r="J831" s="3"/>
      <c r="K831" s="3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3"/>
      <c r="J832" s="3"/>
      <c r="K832" s="3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3"/>
      <c r="J833" s="3"/>
      <c r="K833" s="3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3"/>
      <c r="J834" s="3"/>
      <c r="K834" s="3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3"/>
      <c r="J835" s="3"/>
      <c r="K835" s="3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3"/>
      <c r="J836" s="3"/>
      <c r="K836" s="3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3"/>
      <c r="J837" s="3"/>
      <c r="K837" s="3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3"/>
      <c r="J838" s="3"/>
      <c r="K838" s="3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3"/>
      <c r="J839" s="3"/>
      <c r="K839" s="3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3"/>
      <c r="J840" s="3"/>
      <c r="K840" s="3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3"/>
      <c r="J841" s="3"/>
      <c r="K841" s="3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3"/>
      <c r="J842" s="3"/>
      <c r="K842" s="3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3"/>
      <c r="J843" s="3"/>
      <c r="K843" s="3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3"/>
      <c r="J844" s="3"/>
      <c r="K844" s="3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3"/>
      <c r="J845" s="3"/>
      <c r="K845" s="3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3"/>
      <c r="J846" s="3"/>
      <c r="K846" s="3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3"/>
      <c r="J847" s="3"/>
      <c r="K847" s="3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3"/>
      <c r="J848" s="3"/>
      <c r="K848" s="3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3"/>
      <c r="J849" s="3"/>
      <c r="K849" s="3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3"/>
      <c r="J850" s="3"/>
      <c r="K850" s="3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3"/>
      <c r="J851" s="3"/>
      <c r="K851" s="3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3"/>
      <c r="J852" s="3"/>
      <c r="K852" s="3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3"/>
      <c r="J853" s="3"/>
      <c r="K853" s="3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3"/>
      <c r="J854" s="3"/>
      <c r="K854" s="3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3"/>
      <c r="J855" s="3"/>
      <c r="K855" s="3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3"/>
      <c r="J856" s="3"/>
      <c r="K856" s="3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3"/>
      <c r="J857" s="3"/>
      <c r="K857" s="3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3"/>
      <c r="J858" s="3"/>
      <c r="K858" s="3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3"/>
      <c r="J859" s="3"/>
      <c r="K859" s="3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3"/>
      <c r="J860" s="3"/>
      <c r="K860" s="3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3"/>
      <c r="J861" s="3"/>
      <c r="K861" s="3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3"/>
      <c r="J862" s="3"/>
      <c r="K862" s="3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3"/>
      <c r="J863" s="3"/>
      <c r="K863" s="3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3"/>
      <c r="J864" s="3"/>
      <c r="K864" s="3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3"/>
      <c r="J865" s="3"/>
      <c r="K865" s="3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3"/>
      <c r="J866" s="3"/>
      <c r="K866" s="3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3"/>
      <c r="J867" s="3"/>
      <c r="K867" s="3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3"/>
      <c r="J868" s="3"/>
      <c r="K868" s="3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3"/>
      <c r="J869" s="3"/>
      <c r="K869" s="3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3"/>
      <c r="J870" s="3"/>
      <c r="K870" s="3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3"/>
      <c r="J871" s="3"/>
      <c r="K871" s="3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3"/>
      <c r="J872" s="3"/>
      <c r="K872" s="3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3"/>
      <c r="J873" s="3"/>
      <c r="K873" s="3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3"/>
      <c r="J874" s="3"/>
      <c r="K874" s="3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3"/>
      <c r="J875" s="3"/>
      <c r="K875" s="3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3"/>
      <c r="J876" s="3"/>
      <c r="K876" s="3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3"/>
      <c r="J877" s="3"/>
      <c r="K877" s="3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3"/>
      <c r="J878" s="3"/>
      <c r="K878" s="3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3"/>
      <c r="J879" s="3"/>
      <c r="K879" s="3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3"/>
      <c r="J880" s="3"/>
      <c r="K880" s="3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3"/>
      <c r="J881" s="3"/>
      <c r="K881" s="3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3"/>
      <c r="J882" s="3"/>
      <c r="K882" s="3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3"/>
      <c r="J883" s="3"/>
      <c r="K883" s="3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3"/>
      <c r="J884" s="3"/>
      <c r="K884" s="3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3"/>
      <c r="J885" s="3"/>
      <c r="K885" s="3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3"/>
      <c r="J886" s="3"/>
      <c r="K886" s="3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3"/>
      <c r="J887" s="3"/>
      <c r="K887" s="3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3"/>
      <c r="J888" s="3"/>
      <c r="K888" s="3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3"/>
      <c r="J889" s="3"/>
      <c r="K889" s="3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3"/>
      <c r="J890" s="3"/>
      <c r="K890" s="3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3"/>
      <c r="J891" s="3"/>
      <c r="K891" s="3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3"/>
      <c r="J892" s="3"/>
      <c r="K892" s="3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3"/>
      <c r="J893" s="3"/>
      <c r="K893" s="3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3"/>
      <c r="J894" s="3"/>
      <c r="K894" s="3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3"/>
      <c r="J895" s="3"/>
      <c r="K895" s="3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3"/>
      <c r="J896" s="3"/>
      <c r="K896" s="3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3"/>
      <c r="J897" s="3"/>
      <c r="K897" s="3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3"/>
      <c r="J898" s="3"/>
      <c r="K898" s="3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3"/>
      <c r="J899" s="3"/>
      <c r="K899" s="3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3"/>
      <c r="J900" s="3"/>
      <c r="K900" s="3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3"/>
      <c r="J901" s="3"/>
      <c r="K901" s="3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3"/>
      <c r="J902" s="3"/>
      <c r="K902" s="3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3"/>
      <c r="J903" s="3"/>
      <c r="K903" s="3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3"/>
      <c r="J904" s="3"/>
      <c r="K904" s="3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3"/>
      <c r="J905" s="3"/>
      <c r="K905" s="3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3"/>
      <c r="J906" s="3"/>
      <c r="K906" s="3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3"/>
      <c r="J907" s="3"/>
      <c r="K907" s="3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3"/>
      <c r="J908" s="3"/>
      <c r="K908" s="3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3"/>
      <c r="J909" s="3"/>
      <c r="K909" s="3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3"/>
      <c r="J910" s="3"/>
      <c r="K910" s="3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3"/>
      <c r="J911" s="3"/>
      <c r="K911" s="3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3"/>
      <c r="J912" s="3"/>
      <c r="K912" s="3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3"/>
      <c r="J913" s="3"/>
      <c r="K913" s="3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3"/>
      <c r="J914" s="3"/>
      <c r="K914" s="3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3"/>
      <c r="J915" s="3"/>
      <c r="K915" s="3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3"/>
      <c r="J916" s="3"/>
      <c r="K916" s="3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3"/>
      <c r="J917" s="3"/>
      <c r="K917" s="3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3"/>
      <c r="J918" s="3"/>
      <c r="K918" s="3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3"/>
      <c r="J919" s="3"/>
      <c r="K919" s="3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3"/>
      <c r="J920" s="3"/>
      <c r="K920" s="3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3"/>
      <c r="J921" s="3"/>
      <c r="K921" s="3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3"/>
      <c r="J922" s="3"/>
      <c r="K922" s="3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3"/>
      <c r="J923" s="3"/>
      <c r="K923" s="3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3"/>
      <c r="J924" s="3"/>
      <c r="K924" s="3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3"/>
      <c r="J925" s="3"/>
      <c r="K925" s="3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3"/>
      <c r="J926" s="3"/>
      <c r="K926" s="3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3"/>
      <c r="J927" s="3"/>
      <c r="K927" s="3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3"/>
      <c r="J928" s="3"/>
      <c r="K928" s="3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3"/>
      <c r="J929" s="3"/>
      <c r="K929" s="3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3"/>
      <c r="J930" s="3"/>
      <c r="K930" s="3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3"/>
      <c r="J931" s="3"/>
      <c r="K931" s="3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3"/>
      <c r="J932" s="3"/>
      <c r="K932" s="3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3"/>
      <c r="J933" s="3"/>
      <c r="K933" s="3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3"/>
      <c r="J934" s="3"/>
      <c r="K934" s="3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3"/>
      <c r="J935" s="3"/>
      <c r="K935" s="3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3"/>
      <c r="J936" s="3"/>
      <c r="K936" s="3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3"/>
      <c r="J937" s="3"/>
      <c r="K937" s="3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3"/>
      <c r="J938" s="3"/>
      <c r="K938" s="3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3"/>
      <c r="J939" s="3"/>
      <c r="K939" s="3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3"/>
      <c r="J940" s="3"/>
      <c r="K940" s="3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3"/>
      <c r="J941" s="3"/>
      <c r="K941" s="3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3"/>
      <c r="J942" s="3"/>
      <c r="K942" s="3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3"/>
      <c r="J943" s="3"/>
      <c r="K943" s="3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3"/>
      <c r="J944" s="3"/>
      <c r="K944" s="3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3"/>
      <c r="J945" s="3"/>
      <c r="K945" s="3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3"/>
      <c r="J946" s="3"/>
      <c r="K946" s="3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3"/>
      <c r="J947" s="3"/>
      <c r="K947" s="3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3"/>
      <c r="J948" s="3"/>
      <c r="K948" s="3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3"/>
      <c r="J949" s="3"/>
      <c r="K949" s="3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3"/>
      <c r="J950" s="3"/>
      <c r="K950" s="3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3"/>
      <c r="J951" s="3"/>
      <c r="K951" s="3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3"/>
      <c r="J952" s="3"/>
      <c r="K952" s="3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3"/>
      <c r="J953" s="3"/>
      <c r="K953" s="3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3"/>
      <c r="J954" s="3"/>
      <c r="K954" s="3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3"/>
      <c r="J955" s="3"/>
      <c r="K955" s="3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3"/>
      <c r="J956" s="3"/>
      <c r="K956" s="3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3"/>
      <c r="J957" s="3"/>
      <c r="K957" s="3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3"/>
      <c r="J958" s="3"/>
      <c r="K958" s="3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3"/>
      <c r="J959" s="3"/>
      <c r="K959" s="3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3"/>
      <c r="J960" s="3"/>
      <c r="K960" s="3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3"/>
      <c r="J961" s="3"/>
      <c r="K961" s="3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3"/>
      <c r="J962" s="3"/>
      <c r="K962" s="3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3"/>
      <c r="J963" s="3"/>
      <c r="K963" s="3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3"/>
      <c r="J964" s="3"/>
      <c r="K964" s="3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3"/>
      <c r="J965" s="3"/>
      <c r="K965" s="3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3"/>
      <c r="J966" s="3"/>
      <c r="K966" s="3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3"/>
      <c r="J967" s="3"/>
      <c r="K967" s="3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3"/>
      <c r="J968" s="3"/>
      <c r="K968" s="3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3"/>
      <c r="J969" s="3"/>
      <c r="K969" s="3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3"/>
      <c r="J970" s="3"/>
      <c r="K970" s="3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3"/>
      <c r="J971" s="3"/>
      <c r="K971" s="3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3"/>
      <c r="J972" s="3"/>
      <c r="K972" s="3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3"/>
      <c r="J973" s="3"/>
      <c r="K973" s="3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3"/>
      <c r="J974" s="3"/>
      <c r="K974" s="3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3"/>
      <c r="J975" s="3"/>
      <c r="K975" s="3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3"/>
      <c r="J976" s="3"/>
      <c r="K976" s="3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3"/>
      <c r="J977" s="3"/>
      <c r="K977" s="3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3"/>
      <c r="J978" s="3"/>
      <c r="K978" s="3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3"/>
      <c r="J979" s="3"/>
      <c r="K979" s="3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3"/>
      <c r="J980" s="3"/>
      <c r="K980" s="3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3"/>
      <c r="J981" s="3"/>
      <c r="K981" s="3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3"/>
      <c r="J982" s="3"/>
      <c r="K982" s="3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3"/>
      <c r="J983" s="3"/>
      <c r="K983" s="3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3"/>
      <c r="J984" s="3"/>
      <c r="K984" s="3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3"/>
      <c r="J985" s="3"/>
      <c r="K985" s="3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3"/>
      <c r="J986" s="3"/>
      <c r="K986" s="3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3"/>
      <c r="J987" s="3"/>
      <c r="K987" s="3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3"/>
      <c r="J988" s="3"/>
      <c r="K988" s="3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3"/>
      <c r="J989" s="3"/>
      <c r="K989" s="3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3"/>
      <c r="J990" s="3"/>
      <c r="K990" s="3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3"/>
      <c r="J991" s="3"/>
      <c r="K991" s="3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3"/>
      <c r="J992" s="3"/>
      <c r="K992" s="3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3"/>
      <c r="J993" s="3"/>
      <c r="K993" s="3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3"/>
      <c r="J994" s="3"/>
      <c r="K994" s="3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3"/>
      <c r="J995" s="3"/>
      <c r="K995" s="3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3"/>
      <c r="J996" s="3"/>
      <c r="K996" s="3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3"/>
      <c r="J997" s="3"/>
      <c r="K997" s="3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3"/>
      <c r="J998" s="3"/>
      <c r="K998" s="3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3"/>
      <c r="J999" s="3"/>
      <c r="K999" s="3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3"/>
      <c r="J1000" s="3"/>
      <c r="K1000" s="3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3"/>
      <c r="J1001" s="3"/>
      <c r="K1001" s="3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3"/>
      <c r="J1002" s="3"/>
      <c r="K1002" s="3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3"/>
      <c r="J1003" s="3"/>
      <c r="K1003" s="3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3">
      <c r="A1004" s="1"/>
      <c r="B1004" s="1"/>
      <c r="C1004" s="1"/>
      <c r="D1004" s="1"/>
      <c r="E1004" s="1"/>
      <c r="F1004" s="1"/>
      <c r="G1004" s="1"/>
      <c r="H1004" s="1"/>
      <c r="I1004" s="3"/>
      <c r="J1004" s="3"/>
      <c r="K1004" s="3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3">
      <c r="A1005" s="1"/>
      <c r="B1005" s="1"/>
      <c r="C1005" s="1"/>
      <c r="D1005" s="1"/>
      <c r="E1005" s="1"/>
      <c r="F1005" s="1"/>
      <c r="G1005" s="1"/>
      <c r="H1005" s="1"/>
      <c r="I1005" s="3"/>
      <c r="J1005" s="3"/>
      <c r="K1005" s="3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3">
      <c r="A1006" s="1"/>
      <c r="B1006" s="1"/>
      <c r="C1006" s="1"/>
      <c r="D1006" s="1"/>
      <c r="E1006" s="1"/>
      <c r="F1006" s="1"/>
      <c r="G1006" s="1"/>
      <c r="H1006" s="1"/>
      <c r="I1006" s="3"/>
      <c r="J1006" s="3"/>
      <c r="K1006" s="3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3">
      <c r="A1007" s="1"/>
      <c r="B1007" s="1"/>
      <c r="C1007" s="1"/>
      <c r="D1007" s="1"/>
      <c r="E1007" s="1"/>
      <c r="F1007" s="1"/>
      <c r="G1007" s="1"/>
      <c r="H1007" s="1"/>
      <c r="I1007" s="3"/>
      <c r="J1007" s="3"/>
      <c r="K1007" s="3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3">
      <c r="A1008" s="1"/>
      <c r="B1008" s="1"/>
      <c r="C1008" s="1"/>
      <c r="D1008" s="1"/>
      <c r="E1008" s="1"/>
      <c r="F1008" s="1"/>
      <c r="G1008" s="1"/>
      <c r="H1008" s="1"/>
      <c r="I1008" s="3"/>
      <c r="J1008" s="3"/>
      <c r="K1008" s="3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3">
      <c r="A1009" s="1"/>
      <c r="B1009" s="1"/>
      <c r="C1009" s="1"/>
      <c r="D1009" s="1"/>
      <c r="E1009" s="1"/>
      <c r="F1009" s="1"/>
      <c r="G1009" s="1"/>
      <c r="H1009" s="1"/>
      <c r="I1009" s="3"/>
      <c r="J1009" s="3"/>
      <c r="K1009" s="3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 x14ac:dyDescent="0.3">
      <c r="A1010" s="1"/>
      <c r="B1010" s="1"/>
      <c r="C1010" s="1"/>
      <c r="D1010" s="1"/>
      <c r="E1010" s="1"/>
      <c r="F1010" s="1"/>
      <c r="G1010" s="1"/>
      <c r="H1010" s="1"/>
      <c r="I1010" s="3"/>
      <c r="J1010" s="3"/>
      <c r="K1010" s="3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 x14ac:dyDescent="0.3">
      <c r="A1011" s="1"/>
      <c r="B1011" s="1"/>
      <c r="C1011" s="1"/>
      <c r="D1011" s="1"/>
      <c r="E1011" s="1"/>
      <c r="F1011" s="1"/>
      <c r="G1011" s="1"/>
      <c r="H1011" s="1"/>
      <c r="I1011" s="3"/>
      <c r="J1011" s="3"/>
      <c r="K1011" s="3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 x14ac:dyDescent="0.3">
      <c r="A1012" s="1"/>
      <c r="B1012" s="1"/>
      <c r="C1012" s="1"/>
      <c r="D1012" s="1"/>
      <c r="E1012" s="1"/>
      <c r="F1012" s="1"/>
      <c r="G1012" s="1"/>
      <c r="H1012" s="1"/>
      <c r="I1012" s="3"/>
      <c r="J1012" s="3"/>
      <c r="K1012" s="3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</sheetData>
  <mergeCells count="188">
    <mergeCell ref="B73:G73"/>
    <mergeCell ref="H73:J73"/>
    <mergeCell ref="K73:K75"/>
    <mergeCell ref="B74:G74"/>
    <mergeCell ref="H74:J75"/>
    <mergeCell ref="B75:G75"/>
    <mergeCell ref="A42:K42"/>
    <mergeCell ref="F30:G30"/>
    <mergeCell ref="F31:G31"/>
    <mergeCell ref="F33:G33"/>
    <mergeCell ref="F34:G34"/>
    <mergeCell ref="F35:G35"/>
    <mergeCell ref="F36:G36"/>
    <mergeCell ref="F37:G37"/>
    <mergeCell ref="B30:B32"/>
    <mergeCell ref="C30:D32"/>
    <mergeCell ref="B33:B41"/>
    <mergeCell ref="A50:D50"/>
    <mergeCell ref="B43:B45"/>
    <mergeCell ref="C43:D45"/>
    <mergeCell ref="F43:G43"/>
    <mergeCell ref="I43:J43"/>
    <mergeCell ref="F44:G44"/>
    <mergeCell ref="I44:J44"/>
    <mergeCell ref="A27:A29"/>
    <mergeCell ref="B27:B29"/>
    <mergeCell ref="C27:D29"/>
    <mergeCell ref="F27:G27"/>
    <mergeCell ref="F28:G28"/>
    <mergeCell ref="F29:G29"/>
    <mergeCell ref="A30:A32"/>
    <mergeCell ref="F32:G32"/>
    <mergeCell ref="F38:G38"/>
    <mergeCell ref="A33:A41"/>
    <mergeCell ref="F45:G45"/>
    <mergeCell ref="I45:J45"/>
    <mergeCell ref="A49:K49"/>
    <mergeCell ref="B60:K60"/>
    <mergeCell ref="B61:G61"/>
    <mergeCell ref="H61:J61"/>
    <mergeCell ref="K61:K63"/>
    <mergeCell ref="B62:G62"/>
    <mergeCell ref="H62:J63"/>
    <mergeCell ref="B63:G63"/>
    <mergeCell ref="A46:A48"/>
    <mergeCell ref="B46:B48"/>
    <mergeCell ref="C46:D48"/>
    <mergeCell ref="F46:G46"/>
    <mergeCell ref="F47:G47"/>
    <mergeCell ref="F48:G48"/>
    <mergeCell ref="I46:J46"/>
    <mergeCell ref="I47:J47"/>
    <mergeCell ref="I48:J48"/>
    <mergeCell ref="A52:A55"/>
    <mergeCell ref="B64:K64"/>
    <mergeCell ref="B65:G65"/>
    <mergeCell ref="H65:J65"/>
    <mergeCell ref="K65:K67"/>
    <mergeCell ref="B66:G66"/>
    <mergeCell ref="I21:J21"/>
    <mergeCell ref="F22:G22"/>
    <mergeCell ref="I22:J22"/>
    <mergeCell ref="F23:G23"/>
    <mergeCell ref="I23:J23"/>
    <mergeCell ref="I24:J24"/>
    <mergeCell ref="I39:J39"/>
    <mergeCell ref="I40:J40"/>
    <mergeCell ref="I41:J41"/>
    <mergeCell ref="I32:J32"/>
    <mergeCell ref="I33:J33"/>
    <mergeCell ref="I34:J34"/>
    <mergeCell ref="I35:J35"/>
    <mergeCell ref="I36:J36"/>
    <mergeCell ref="I37:J37"/>
    <mergeCell ref="I38:J38"/>
    <mergeCell ref="F39:G39"/>
    <mergeCell ref="F40:G40"/>
    <mergeCell ref="F41:G41"/>
    <mergeCell ref="A1:K1"/>
    <mergeCell ref="A2:K2"/>
    <mergeCell ref="A3:K3"/>
    <mergeCell ref="A5:K5"/>
    <mergeCell ref="A6:F6"/>
    <mergeCell ref="G6:H6"/>
    <mergeCell ref="H7:K7"/>
    <mergeCell ref="H9:I9"/>
    <mergeCell ref="J9:K9"/>
    <mergeCell ref="B7:F7"/>
    <mergeCell ref="B8:C8"/>
    <mergeCell ref="D8:F8"/>
    <mergeCell ref="H8:I8"/>
    <mergeCell ref="J8:K8"/>
    <mergeCell ref="B9:C9"/>
    <mergeCell ref="D9:F9"/>
    <mergeCell ref="B10:C10"/>
    <mergeCell ref="D10:F10"/>
    <mergeCell ref="H10:I10"/>
    <mergeCell ref="J10:K10"/>
    <mergeCell ref="D11:F11"/>
    <mergeCell ref="H11:I11"/>
    <mergeCell ref="J11:K11"/>
    <mergeCell ref="B11:C11"/>
    <mergeCell ref="B12:C12"/>
    <mergeCell ref="D12:F12"/>
    <mergeCell ref="H12:I12"/>
    <mergeCell ref="J12:K12"/>
    <mergeCell ref="A13:K13"/>
    <mergeCell ref="A14:K14"/>
    <mergeCell ref="C19:D19"/>
    <mergeCell ref="A21:A23"/>
    <mergeCell ref="B21:B23"/>
    <mergeCell ref="C21:D23"/>
    <mergeCell ref="A24:A26"/>
    <mergeCell ref="B24:B26"/>
    <mergeCell ref="C24:D26"/>
    <mergeCell ref="I25:J25"/>
    <mergeCell ref="I26:J26"/>
    <mergeCell ref="I18:J18"/>
    <mergeCell ref="I19:J19"/>
    <mergeCell ref="A15:K15"/>
    <mergeCell ref="A16:K16"/>
    <mergeCell ref="A17:K17"/>
    <mergeCell ref="C18:D18"/>
    <mergeCell ref="F18:G18"/>
    <mergeCell ref="F19:G19"/>
    <mergeCell ref="A20:K20"/>
    <mergeCell ref="F24:G24"/>
    <mergeCell ref="F25:G25"/>
    <mergeCell ref="F26:G26"/>
    <mergeCell ref="F21:G21"/>
    <mergeCell ref="I27:J27"/>
    <mergeCell ref="I28:J28"/>
    <mergeCell ref="I29:J29"/>
    <mergeCell ref="I30:J30"/>
    <mergeCell ref="I31:J31"/>
    <mergeCell ref="H53:J53"/>
    <mergeCell ref="H54:J55"/>
    <mergeCell ref="K57:K59"/>
    <mergeCell ref="H58:J59"/>
    <mergeCell ref="B56:K56"/>
    <mergeCell ref="B57:G57"/>
    <mergeCell ref="H57:J57"/>
    <mergeCell ref="B58:G58"/>
    <mergeCell ref="B59:G59"/>
    <mergeCell ref="A51:J51"/>
    <mergeCell ref="B52:K52"/>
    <mergeCell ref="B53:G53"/>
    <mergeCell ref="K53:K55"/>
    <mergeCell ref="B54:G54"/>
    <mergeCell ref="B55:G55"/>
    <mergeCell ref="C33:D35"/>
    <mergeCell ref="C36:D38"/>
    <mergeCell ref="C39:D41"/>
    <mergeCell ref="A43:A45"/>
    <mergeCell ref="H66:J67"/>
    <mergeCell ref="B67:G67"/>
    <mergeCell ref="B68:K68"/>
    <mergeCell ref="A81:D81"/>
    <mergeCell ref="A82:K82"/>
    <mergeCell ref="A83:D83"/>
    <mergeCell ref="H85:K85"/>
    <mergeCell ref="A86:G86"/>
    <mergeCell ref="H86:K86"/>
    <mergeCell ref="A80:K80"/>
    <mergeCell ref="B77:G77"/>
    <mergeCell ref="H77:J77"/>
    <mergeCell ref="K77:K79"/>
    <mergeCell ref="B78:G78"/>
    <mergeCell ref="H78:J79"/>
    <mergeCell ref="B79:G79"/>
    <mergeCell ref="B76:K76"/>
    <mergeCell ref="B69:G69"/>
    <mergeCell ref="H69:J69"/>
    <mergeCell ref="K69:K71"/>
    <mergeCell ref="B70:G70"/>
    <mergeCell ref="H70:J71"/>
    <mergeCell ref="B71:G71"/>
    <mergeCell ref="B72:K72"/>
    <mergeCell ref="H87:K87"/>
    <mergeCell ref="A91:G91"/>
    <mergeCell ref="H91:K91"/>
    <mergeCell ref="A87:G87"/>
    <mergeCell ref="A88:G88"/>
    <mergeCell ref="H88:K88"/>
    <mergeCell ref="A89:G89"/>
    <mergeCell ref="H89:K89"/>
    <mergeCell ref="A90:G90"/>
    <mergeCell ref="H90:K90"/>
  </mergeCells>
  <dataValidations count="2">
    <dataValidation type="list" allowBlank="1" showErrorMessage="1" sqref="A14" xr:uid="{00000000-0002-0000-0200-000000000000}">
      <formula1>"ISTIMEWA,BAIK,BUTUH PERBAIKAN,KURANG/MISSCONDUCT,SANGAT KURANG,ISTIMEWA/ BAIK/ BUTUH PERBAIKAN/ KURANG/ SANGAT KURANG"</formula1>
    </dataValidation>
    <dataValidation type="list" allowBlank="1" showErrorMessage="1" sqref="A50 A81" xr:uid="{00000000-0002-0000-0200-000001000000}">
      <formula1>"DI ATAS EKSPEKTASI,SESUAI EKSPEKTASI,DI BAWAH EKSPEKTASI,DI ATAS EKSPEKTASI/ SESUAI EKSPEKTASI/ DIBAWAH EKSPEKTASI**"</formula1>
    </dataValidation>
  </dataValidations>
  <hyperlinks>
    <hyperlink ref="N1" location="null!A1" display="MENU" xr:uid="{00000000-0004-0000-0200-000000000000}"/>
  </hyperlinks>
  <pageMargins left="0.7" right="0.7" top="0.75" bottom="0.75" header="0" footer="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Z1000"/>
  <sheetViews>
    <sheetView workbookViewId="0">
      <selection activeCell="D38" sqref="D38"/>
    </sheetView>
  </sheetViews>
  <sheetFormatPr defaultColWidth="14.44140625" defaultRowHeight="15" customHeight="1" x14ac:dyDescent="0.3"/>
  <cols>
    <col min="1" max="1" width="3.6640625" customWidth="1"/>
    <col min="2" max="2" width="37.5546875" customWidth="1"/>
    <col min="3" max="3" width="3.6640625" customWidth="1"/>
    <col min="4" max="4" width="64.44140625" customWidth="1"/>
    <col min="5" max="8" width="9.109375" customWidth="1"/>
    <col min="9" max="26" width="8.6640625" customWidth="1"/>
  </cols>
  <sheetData>
    <row r="1" spans="1:26" ht="14.4" x14ac:dyDescent="0.3">
      <c r="A1" s="41"/>
      <c r="B1" s="1"/>
      <c r="C1" s="41"/>
      <c r="D1" s="1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4" x14ac:dyDescent="0.3">
      <c r="A2" s="41"/>
      <c r="B2" s="1"/>
      <c r="C2" s="4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4" x14ac:dyDescent="0.3">
      <c r="A3" s="41"/>
      <c r="B3" s="1"/>
      <c r="C3" s="4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4" x14ac:dyDescent="0.3">
      <c r="A4" s="41"/>
      <c r="B4" s="1"/>
      <c r="C4" s="4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" x14ac:dyDescent="0.3">
      <c r="A5" s="41"/>
      <c r="B5" s="1"/>
      <c r="C5" s="4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4" x14ac:dyDescent="0.3">
      <c r="A6" s="41"/>
      <c r="B6" s="1"/>
      <c r="C6" s="4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4" x14ac:dyDescent="0.3">
      <c r="A7" s="41"/>
      <c r="B7" s="1"/>
      <c r="C7" s="4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 x14ac:dyDescent="0.3">
      <c r="A8" s="41"/>
      <c r="B8" s="1"/>
      <c r="C8" s="4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 x14ac:dyDescent="0.3">
      <c r="A9" s="119" t="s">
        <v>155</v>
      </c>
      <c r="B9" s="120"/>
      <c r="C9" s="120"/>
      <c r="D9" s="120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 x14ac:dyDescent="0.3">
      <c r="A10" s="41"/>
      <c r="B10" s="1"/>
      <c r="C10" s="4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4" x14ac:dyDescent="0.3">
      <c r="A11" s="176" t="s">
        <v>156</v>
      </c>
      <c r="B11" s="110"/>
      <c r="C11" s="110"/>
      <c r="D11" s="110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 x14ac:dyDescent="0.3">
      <c r="A12" s="191" t="str">
        <f>'SKP JA (Kuantitatif)'!A3:D3</f>
        <v>UNIVERSITAS HALU OLEO</v>
      </c>
      <c r="B12" s="104"/>
      <c r="C12" s="192" t="s">
        <v>3</v>
      </c>
      <c r="D12" s="120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 x14ac:dyDescent="0.3">
      <c r="A13" s="120"/>
      <c r="B13" s="120"/>
      <c r="C13" s="192" t="str">
        <f>'SKP JA (Kuantitatif)'!G3</f>
        <v>1 JANUARI SD 31 DESEMBER TAHUN 2022</v>
      </c>
      <c r="D13" s="120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 x14ac:dyDescent="0.3">
      <c r="A14" s="62" t="s">
        <v>157</v>
      </c>
      <c r="B14" s="127" t="s">
        <v>6</v>
      </c>
      <c r="C14" s="124"/>
      <c r="D14" s="11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 x14ac:dyDescent="0.3">
      <c r="A15" s="63"/>
      <c r="B15" s="12" t="s">
        <v>8</v>
      </c>
      <c r="C15" s="64" t="s">
        <v>158</v>
      </c>
      <c r="D15" s="12" t="str">
        <f>'SKP JA (Kuantitatif)'!C5</f>
        <v>ALFA OMEGA, S.Pd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 x14ac:dyDescent="0.3">
      <c r="A16" s="63"/>
      <c r="B16" s="12" t="s">
        <v>9</v>
      </c>
      <c r="C16" s="64" t="s">
        <v>158</v>
      </c>
      <c r="D16" s="12" t="str">
        <f>'SKP JA (Kuantitatif)'!C6</f>
        <v>198001232011011001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 x14ac:dyDescent="0.3">
      <c r="A17" s="63"/>
      <c r="B17" s="12" t="s">
        <v>10</v>
      </c>
      <c r="C17" s="64" t="s">
        <v>158</v>
      </c>
      <c r="D17" s="12" t="str">
        <f>'SKP JA (Kuantitatif)'!C7</f>
        <v>Penata Muda Tk. I (III/b)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 x14ac:dyDescent="0.3">
      <c r="A18" s="63"/>
      <c r="B18" s="12" t="s">
        <v>13</v>
      </c>
      <c r="C18" s="64" t="s">
        <v>158</v>
      </c>
      <c r="D18" s="12" t="str">
        <f>'SKP JA (Kuantitatif)'!C8</f>
        <v>Pengadministrasi Umum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 x14ac:dyDescent="0.3">
      <c r="A19" s="63"/>
      <c r="B19" s="12" t="s">
        <v>14</v>
      </c>
      <c r="C19" s="64" t="s">
        <v>158</v>
      </c>
      <c r="D19" s="12" t="str">
        <f>'SKP JA (Kuantitatif)'!C9</f>
        <v>Biro Umum dan Kepegawaian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4" x14ac:dyDescent="0.3">
      <c r="A20" s="62" t="s">
        <v>159</v>
      </c>
      <c r="B20" s="127" t="s">
        <v>7</v>
      </c>
      <c r="C20" s="124"/>
      <c r="D20" s="11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63"/>
      <c r="B21" s="12" t="s">
        <v>8</v>
      </c>
      <c r="C21" s="64" t="s">
        <v>158</v>
      </c>
      <c r="D21" s="12" t="str">
        <f>'SKP JA (Kuantitatif)'!H5</f>
        <v>BASUKI, S.Pd, M.Si.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63"/>
      <c r="B22" s="12" t="s">
        <v>9</v>
      </c>
      <c r="C22" s="64" t="s">
        <v>158</v>
      </c>
      <c r="D22" s="12" t="str">
        <f>'SKP JA (Kuantitatif)'!H6</f>
        <v>197302031998032001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63"/>
      <c r="B23" s="12" t="s">
        <v>10</v>
      </c>
      <c r="C23" s="64" t="s">
        <v>158</v>
      </c>
      <c r="D23" s="12" t="str">
        <f>'SKP JA (Kuantitatif)'!H7</f>
        <v>Pembina Utama Muda (IV/c)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4" x14ac:dyDescent="0.3">
      <c r="A24" s="63"/>
      <c r="B24" s="65" t="s">
        <v>13</v>
      </c>
      <c r="C24" s="64" t="s">
        <v>158</v>
      </c>
      <c r="D24" s="66" t="str">
        <f>'SKP JA (Kuantitatif)'!H8</f>
        <v>Kepala Biro Umum dan Kepegawaian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63"/>
      <c r="B25" s="12" t="s">
        <v>14</v>
      </c>
      <c r="C25" s="64" t="s">
        <v>158</v>
      </c>
      <c r="D25" s="12" t="str">
        <f>'SKP JA (Kuantitatif)'!H9</f>
        <v>Biro Umum dan Kepegawaian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62" t="s">
        <v>160</v>
      </c>
      <c r="B26" s="127" t="s">
        <v>161</v>
      </c>
      <c r="C26" s="124"/>
      <c r="D26" s="11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63"/>
      <c r="B27" s="12" t="s">
        <v>8</v>
      </c>
      <c r="C27" s="64" t="s">
        <v>158</v>
      </c>
      <c r="D27" s="12" t="s">
        <v>162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63"/>
      <c r="B28" s="12" t="s">
        <v>9</v>
      </c>
      <c r="C28" s="64" t="s">
        <v>158</v>
      </c>
      <c r="D28" s="12" t="s">
        <v>163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63"/>
      <c r="B29" s="12" t="s">
        <v>10</v>
      </c>
      <c r="C29" s="64" t="s">
        <v>158</v>
      </c>
      <c r="D29" s="12" t="s">
        <v>164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63"/>
      <c r="B30" s="12" t="s">
        <v>13</v>
      </c>
      <c r="C30" s="64" t="s">
        <v>158</v>
      </c>
      <c r="D30" s="12" t="s">
        <v>165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63"/>
      <c r="B31" s="12" t="s">
        <v>14</v>
      </c>
      <c r="C31" s="64" t="s">
        <v>158</v>
      </c>
      <c r="D31" s="12" t="s">
        <v>166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62" t="s">
        <v>167</v>
      </c>
      <c r="B32" s="127" t="s">
        <v>168</v>
      </c>
      <c r="C32" s="124"/>
      <c r="D32" s="11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63"/>
      <c r="B33" s="12" t="s">
        <v>169</v>
      </c>
      <c r="C33" s="64" t="s">
        <v>158</v>
      </c>
      <c r="D33" s="12" t="str">
        <f>'Evaluasi Kinerja Kuanti JAJF'!A14</f>
        <v>BAIK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63"/>
      <c r="B34" s="12" t="s">
        <v>170</v>
      </c>
      <c r="C34" s="64" t="s">
        <v>158</v>
      </c>
      <c r="D34" s="12" t="str">
        <f>'Evaluasi Kinerja Kuanti JAJF'!A83</f>
        <v>BAIK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62" t="s">
        <v>171</v>
      </c>
      <c r="B35" s="127" t="s">
        <v>172</v>
      </c>
      <c r="C35" s="124"/>
      <c r="D35" s="11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67"/>
      <c r="B36" s="193"/>
      <c r="C36" s="124"/>
      <c r="D36" s="11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41"/>
      <c r="B37" s="1"/>
      <c r="C37" s="4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68"/>
      <c r="B38" s="68" t="s">
        <v>218</v>
      </c>
      <c r="C38" s="68"/>
      <c r="D38" s="68" t="s">
        <v>218</v>
      </c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 spans="1:26" ht="15.75" customHeight="1" x14ac:dyDescent="0.3">
      <c r="A39" s="68"/>
      <c r="B39" s="68" t="s">
        <v>118</v>
      </c>
      <c r="C39" s="68"/>
      <c r="D39" s="68" t="s">
        <v>104</v>
      </c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spans="1:26" ht="15.75" customHeight="1" x14ac:dyDescent="0.3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</row>
    <row r="41" spans="1:26" ht="15.75" customHeight="1" x14ac:dyDescent="0.3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</row>
    <row r="42" spans="1:26" ht="15.75" customHeight="1" x14ac:dyDescent="0.3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</row>
    <row r="43" spans="1:26" ht="15.75" customHeight="1" x14ac:dyDescent="0.3">
      <c r="A43" s="190" t="str">
        <f>D15</f>
        <v>ALFA OMEGA, S.Pd</v>
      </c>
      <c r="B43" s="120"/>
      <c r="C43" s="120"/>
      <c r="D43" s="68" t="str">
        <f>D21</f>
        <v>BASUKI, S.Pd, M.Si.</v>
      </c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</row>
    <row r="44" spans="1:26" ht="15.75" customHeight="1" x14ac:dyDescent="0.3">
      <c r="A44" s="190" t="str">
        <f>CONCATENATE("NIP. ",D16)</f>
        <v>NIP. 198001232011011001</v>
      </c>
      <c r="B44" s="120"/>
      <c r="C44" s="120"/>
      <c r="D44" s="68" t="str">
        <f>CONCATENATE("NIP. ",D22)</f>
        <v>NIP. 197302031998032001</v>
      </c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</row>
    <row r="45" spans="1:26" ht="15.75" customHeight="1" x14ac:dyDescent="0.3">
      <c r="A45" s="41"/>
      <c r="B45" s="1"/>
      <c r="C45" s="4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41"/>
      <c r="B46" s="1"/>
      <c r="C46" s="4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41"/>
      <c r="B47" s="1"/>
      <c r="C47" s="4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41"/>
      <c r="B48" s="1"/>
      <c r="C48" s="4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41"/>
      <c r="B49" s="1"/>
      <c r="C49" s="4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41"/>
      <c r="B50" s="1"/>
      <c r="C50" s="4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41"/>
      <c r="B51" s="1"/>
      <c r="C51" s="4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41"/>
      <c r="B52" s="1"/>
      <c r="C52" s="4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41"/>
      <c r="B53" s="1"/>
      <c r="C53" s="4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41"/>
      <c r="B54" s="1"/>
      <c r="C54" s="4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41"/>
      <c r="B55" s="1"/>
      <c r="C55" s="4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41"/>
      <c r="B56" s="1"/>
      <c r="C56" s="4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41"/>
      <c r="B57" s="1"/>
      <c r="C57" s="4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41"/>
      <c r="B58" s="1"/>
      <c r="C58" s="4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41"/>
      <c r="B59" s="1"/>
      <c r="C59" s="4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41"/>
      <c r="B60" s="1"/>
      <c r="C60" s="4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41"/>
      <c r="B61" s="1"/>
      <c r="C61" s="4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41"/>
      <c r="B62" s="1"/>
      <c r="C62" s="4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41"/>
      <c r="B63" s="1"/>
      <c r="C63" s="4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41"/>
      <c r="B64" s="1"/>
      <c r="C64" s="4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41"/>
      <c r="B65" s="1"/>
      <c r="C65" s="4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41"/>
      <c r="B66" s="1"/>
      <c r="C66" s="4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41"/>
      <c r="B67" s="1"/>
      <c r="C67" s="4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41"/>
      <c r="B68" s="1"/>
      <c r="C68" s="4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41"/>
      <c r="B69" s="1"/>
      <c r="C69" s="4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41"/>
      <c r="B70" s="1"/>
      <c r="C70" s="4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41"/>
      <c r="B71" s="1"/>
      <c r="C71" s="4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41"/>
      <c r="B72" s="1"/>
      <c r="C72" s="4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41"/>
      <c r="B73" s="1"/>
      <c r="C73" s="4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41"/>
      <c r="B74" s="1"/>
      <c r="C74" s="4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41"/>
      <c r="B75" s="1"/>
      <c r="C75" s="4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41"/>
      <c r="B76" s="1"/>
      <c r="C76" s="4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41"/>
      <c r="B77" s="1"/>
      <c r="C77" s="4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41"/>
      <c r="B78" s="1"/>
      <c r="C78" s="4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41"/>
      <c r="B79" s="1"/>
      <c r="C79" s="4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41"/>
      <c r="B80" s="1"/>
      <c r="C80" s="4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41"/>
      <c r="B81" s="1"/>
      <c r="C81" s="4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41"/>
      <c r="B82" s="1"/>
      <c r="C82" s="4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41"/>
      <c r="B83" s="1"/>
      <c r="C83" s="4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41"/>
      <c r="B84" s="1"/>
      <c r="C84" s="4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41"/>
      <c r="B85" s="1"/>
      <c r="C85" s="4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41"/>
      <c r="B86" s="1"/>
      <c r="C86" s="4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41"/>
      <c r="B87" s="1"/>
      <c r="C87" s="4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41"/>
      <c r="B88" s="1"/>
      <c r="C88" s="4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41"/>
      <c r="B89" s="1"/>
      <c r="C89" s="4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41"/>
      <c r="B90" s="1"/>
      <c r="C90" s="4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41"/>
      <c r="B91" s="1"/>
      <c r="C91" s="4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41"/>
      <c r="B92" s="1"/>
      <c r="C92" s="4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41"/>
      <c r="B93" s="1"/>
      <c r="C93" s="4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41"/>
      <c r="B94" s="1"/>
      <c r="C94" s="4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41"/>
      <c r="B95" s="1"/>
      <c r="C95" s="4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41"/>
      <c r="B96" s="1"/>
      <c r="C96" s="4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41"/>
      <c r="B97" s="1"/>
      <c r="C97" s="4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41"/>
      <c r="B98" s="1"/>
      <c r="C98" s="4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41"/>
      <c r="B99" s="1"/>
      <c r="C99" s="4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41"/>
      <c r="B100" s="1"/>
      <c r="C100" s="4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41"/>
      <c r="B101" s="1"/>
      <c r="C101" s="4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41"/>
      <c r="B102" s="1"/>
      <c r="C102" s="4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41"/>
      <c r="B103" s="1"/>
      <c r="C103" s="4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41"/>
      <c r="B104" s="1"/>
      <c r="C104" s="4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41"/>
      <c r="B105" s="1"/>
      <c r="C105" s="4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41"/>
      <c r="B106" s="1"/>
      <c r="C106" s="4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41"/>
      <c r="B107" s="1"/>
      <c r="C107" s="4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41"/>
      <c r="B108" s="1"/>
      <c r="C108" s="4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41"/>
      <c r="B109" s="1"/>
      <c r="C109" s="4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41"/>
      <c r="B110" s="1"/>
      <c r="C110" s="4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41"/>
      <c r="B111" s="1"/>
      <c r="C111" s="4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41"/>
      <c r="B112" s="1"/>
      <c r="C112" s="4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41"/>
      <c r="B113" s="1"/>
      <c r="C113" s="4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41"/>
      <c r="B114" s="1"/>
      <c r="C114" s="4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41"/>
      <c r="B115" s="1"/>
      <c r="C115" s="4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41"/>
      <c r="B116" s="1"/>
      <c r="C116" s="4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41"/>
      <c r="B117" s="1"/>
      <c r="C117" s="4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41"/>
      <c r="B118" s="1"/>
      <c r="C118" s="4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41"/>
      <c r="B119" s="1"/>
      <c r="C119" s="4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41"/>
      <c r="B120" s="1"/>
      <c r="C120" s="4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41"/>
      <c r="B121" s="1"/>
      <c r="C121" s="4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41"/>
      <c r="B122" s="1"/>
      <c r="C122" s="4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41"/>
      <c r="B123" s="1"/>
      <c r="C123" s="4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41"/>
      <c r="B124" s="1"/>
      <c r="C124" s="4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41"/>
      <c r="B125" s="1"/>
      <c r="C125" s="4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41"/>
      <c r="B126" s="1"/>
      <c r="C126" s="4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41"/>
      <c r="B127" s="1"/>
      <c r="C127" s="4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41"/>
      <c r="B128" s="1"/>
      <c r="C128" s="4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41"/>
      <c r="B129" s="1"/>
      <c r="C129" s="4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41"/>
      <c r="B130" s="1"/>
      <c r="C130" s="4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41"/>
      <c r="B131" s="1"/>
      <c r="C131" s="4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41"/>
      <c r="B132" s="1"/>
      <c r="C132" s="4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41"/>
      <c r="B133" s="1"/>
      <c r="C133" s="4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41"/>
      <c r="B134" s="1"/>
      <c r="C134" s="4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41"/>
      <c r="B135" s="1"/>
      <c r="C135" s="4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41"/>
      <c r="B136" s="1"/>
      <c r="C136" s="4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41"/>
      <c r="B137" s="1"/>
      <c r="C137" s="4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41"/>
      <c r="B138" s="1"/>
      <c r="C138" s="4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41"/>
      <c r="B139" s="1"/>
      <c r="C139" s="4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41"/>
      <c r="B140" s="1"/>
      <c r="C140" s="4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41"/>
      <c r="B141" s="1"/>
      <c r="C141" s="4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41"/>
      <c r="B142" s="1"/>
      <c r="C142" s="4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41"/>
      <c r="B143" s="1"/>
      <c r="C143" s="4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41"/>
      <c r="B144" s="1"/>
      <c r="C144" s="4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41"/>
      <c r="B145" s="1"/>
      <c r="C145" s="4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41"/>
      <c r="B146" s="1"/>
      <c r="C146" s="4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41"/>
      <c r="B147" s="1"/>
      <c r="C147" s="4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41"/>
      <c r="B148" s="1"/>
      <c r="C148" s="4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41"/>
      <c r="B149" s="1"/>
      <c r="C149" s="4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41"/>
      <c r="B150" s="1"/>
      <c r="C150" s="4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41"/>
      <c r="B151" s="1"/>
      <c r="C151" s="4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41"/>
      <c r="B152" s="1"/>
      <c r="C152" s="4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41"/>
      <c r="B153" s="1"/>
      <c r="C153" s="4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41"/>
      <c r="B154" s="1"/>
      <c r="C154" s="4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41"/>
      <c r="B155" s="1"/>
      <c r="C155" s="4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41"/>
      <c r="B156" s="1"/>
      <c r="C156" s="4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41"/>
      <c r="B157" s="1"/>
      <c r="C157" s="4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41"/>
      <c r="B158" s="1"/>
      <c r="C158" s="4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41"/>
      <c r="B159" s="1"/>
      <c r="C159" s="4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41"/>
      <c r="B160" s="1"/>
      <c r="C160" s="4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41"/>
      <c r="B161" s="1"/>
      <c r="C161" s="4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41"/>
      <c r="B162" s="1"/>
      <c r="C162" s="4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41"/>
      <c r="B163" s="1"/>
      <c r="C163" s="4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41"/>
      <c r="B164" s="1"/>
      <c r="C164" s="4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41"/>
      <c r="B165" s="1"/>
      <c r="C165" s="4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41"/>
      <c r="B166" s="1"/>
      <c r="C166" s="4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41"/>
      <c r="B167" s="1"/>
      <c r="C167" s="4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41"/>
      <c r="B168" s="1"/>
      <c r="C168" s="4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41"/>
      <c r="B169" s="1"/>
      <c r="C169" s="4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41"/>
      <c r="B170" s="1"/>
      <c r="C170" s="4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41"/>
      <c r="B171" s="1"/>
      <c r="C171" s="4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41"/>
      <c r="B172" s="1"/>
      <c r="C172" s="4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41"/>
      <c r="B173" s="1"/>
      <c r="C173" s="4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41"/>
      <c r="B174" s="1"/>
      <c r="C174" s="4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41"/>
      <c r="B175" s="1"/>
      <c r="C175" s="4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41"/>
      <c r="B176" s="1"/>
      <c r="C176" s="4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41"/>
      <c r="B177" s="1"/>
      <c r="C177" s="4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41"/>
      <c r="B178" s="1"/>
      <c r="C178" s="4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41"/>
      <c r="B179" s="1"/>
      <c r="C179" s="4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41"/>
      <c r="B180" s="1"/>
      <c r="C180" s="4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41"/>
      <c r="B181" s="1"/>
      <c r="C181" s="4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41"/>
      <c r="B182" s="1"/>
      <c r="C182" s="4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41"/>
      <c r="B183" s="1"/>
      <c r="C183" s="4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41"/>
      <c r="B184" s="1"/>
      <c r="C184" s="4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41"/>
      <c r="B185" s="1"/>
      <c r="C185" s="4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41"/>
      <c r="B186" s="1"/>
      <c r="C186" s="4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41"/>
      <c r="B187" s="1"/>
      <c r="C187" s="4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41"/>
      <c r="B188" s="1"/>
      <c r="C188" s="4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41"/>
      <c r="B189" s="1"/>
      <c r="C189" s="4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41"/>
      <c r="B190" s="1"/>
      <c r="C190" s="4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41"/>
      <c r="B191" s="1"/>
      <c r="C191" s="4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41"/>
      <c r="B192" s="1"/>
      <c r="C192" s="4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41"/>
      <c r="B193" s="1"/>
      <c r="C193" s="4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41"/>
      <c r="B194" s="1"/>
      <c r="C194" s="4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41"/>
      <c r="B195" s="1"/>
      <c r="C195" s="4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41"/>
      <c r="B196" s="1"/>
      <c r="C196" s="4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41"/>
      <c r="B197" s="1"/>
      <c r="C197" s="4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41"/>
      <c r="B198" s="1"/>
      <c r="C198" s="4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41"/>
      <c r="B199" s="1"/>
      <c r="C199" s="4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41"/>
      <c r="B200" s="1"/>
      <c r="C200" s="4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41"/>
      <c r="B201" s="1"/>
      <c r="C201" s="4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41"/>
      <c r="B202" s="1"/>
      <c r="C202" s="4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41"/>
      <c r="B203" s="1"/>
      <c r="C203" s="4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41"/>
      <c r="B204" s="1"/>
      <c r="C204" s="4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41"/>
      <c r="B205" s="1"/>
      <c r="C205" s="4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41"/>
      <c r="B206" s="1"/>
      <c r="C206" s="4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41"/>
      <c r="B207" s="1"/>
      <c r="C207" s="4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41"/>
      <c r="B208" s="1"/>
      <c r="C208" s="4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41"/>
      <c r="B209" s="1"/>
      <c r="C209" s="4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41"/>
      <c r="B210" s="1"/>
      <c r="C210" s="4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41"/>
      <c r="B211" s="1"/>
      <c r="C211" s="4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41"/>
      <c r="B212" s="1"/>
      <c r="C212" s="4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41"/>
      <c r="B213" s="1"/>
      <c r="C213" s="4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41"/>
      <c r="B214" s="1"/>
      <c r="C214" s="4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41"/>
      <c r="B215" s="1"/>
      <c r="C215" s="4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41"/>
      <c r="B216" s="1"/>
      <c r="C216" s="4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41"/>
      <c r="B217" s="1"/>
      <c r="C217" s="4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41"/>
      <c r="B218" s="1"/>
      <c r="C218" s="4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41"/>
      <c r="B219" s="1"/>
      <c r="C219" s="4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41"/>
      <c r="B220" s="1"/>
      <c r="C220" s="4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41"/>
      <c r="B221" s="1"/>
      <c r="C221" s="4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41"/>
      <c r="B222" s="1"/>
      <c r="C222" s="4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41"/>
      <c r="B223" s="1"/>
      <c r="C223" s="4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41"/>
      <c r="B224" s="1"/>
      <c r="C224" s="4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41"/>
      <c r="B225" s="1"/>
      <c r="C225" s="4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41"/>
      <c r="B226" s="1"/>
      <c r="C226" s="4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41"/>
      <c r="B227" s="1"/>
      <c r="C227" s="4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41"/>
      <c r="B228" s="1"/>
      <c r="C228" s="4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41"/>
      <c r="B229" s="1"/>
      <c r="C229" s="4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41"/>
      <c r="B230" s="1"/>
      <c r="C230" s="4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41"/>
      <c r="B231" s="1"/>
      <c r="C231" s="4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41"/>
      <c r="B232" s="1"/>
      <c r="C232" s="4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41"/>
      <c r="B233" s="1"/>
      <c r="C233" s="4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41"/>
      <c r="B234" s="1"/>
      <c r="C234" s="4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41"/>
      <c r="B235" s="1"/>
      <c r="C235" s="4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41"/>
      <c r="B236" s="1"/>
      <c r="C236" s="4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41"/>
      <c r="B237" s="1"/>
      <c r="C237" s="4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41"/>
      <c r="B238" s="1"/>
      <c r="C238" s="4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41"/>
      <c r="B239" s="1"/>
      <c r="C239" s="4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41"/>
      <c r="B240" s="1"/>
      <c r="C240" s="4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41"/>
      <c r="B241" s="1"/>
      <c r="C241" s="4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41"/>
      <c r="B242" s="1"/>
      <c r="C242" s="4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41"/>
      <c r="B243" s="1"/>
      <c r="C243" s="4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41"/>
      <c r="B244" s="1"/>
      <c r="C244" s="4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41"/>
      <c r="B245" s="1"/>
      <c r="C245" s="4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41"/>
      <c r="B246" s="1"/>
      <c r="C246" s="4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41"/>
      <c r="B247" s="1"/>
      <c r="C247" s="4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41"/>
      <c r="B248" s="1"/>
      <c r="C248" s="4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41"/>
      <c r="B249" s="1"/>
      <c r="C249" s="4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41"/>
      <c r="B250" s="1"/>
      <c r="C250" s="4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41"/>
      <c r="B251" s="1"/>
      <c r="C251" s="4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41"/>
      <c r="B252" s="1"/>
      <c r="C252" s="4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41"/>
      <c r="B253" s="1"/>
      <c r="C253" s="4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41"/>
      <c r="B254" s="1"/>
      <c r="C254" s="4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41"/>
      <c r="B255" s="1"/>
      <c r="C255" s="4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41"/>
      <c r="B256" s="1"/>
      <c r="C256" s="4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41"/>
      <c r="B257" s="1"/>
      <c r="C257" s="4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41"/>
      <c r="B258" s="1"/>
      <c r="C258" s="4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41"/>
      <c r="B259" s="1"/>
      <c r="C259" s="4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41"/>
      <c r="B260" s="1"/>
      <c r="C260" s="4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41"/>
      <c r="B261" s="1"/>
      <c r="C261" s="4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41"/>
      <c r="B262" s="1"/>
      <c r="C262" s="4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41"/>
      <c r="B263" s="1"/>
      <c r="C263" s="4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41"/>
      <c r="B264" s="1"/>
      <c r="C264" s="4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41"/>
      <c r="B265" s="1"/>
      <c r="C265" s="4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41"/>
      <c r="B266" s="1"/>
      <c r="C266" s="4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41"/>
      <c r="B267" s="1"/>
      <c r="C267" s="4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41"/>
      <c r="B268" s="1"/>
      <c r="C268" s="4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41"/>
      <c r="B269" s="1"/>
      <c r="C269" s="4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41"/>
      <c r="B270" s="1"/>
      <c r="C270" s="4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41"/>
      <c r="B271" s="1"/>
      <c r="C271" s="4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41"/>
      <c r="B272" s="1"/>
      <c r="C272" s="4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41"/>
      <c r="B273" s="1"/>
      <c r="C273" s="4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41"/>
      <c r="B274" s="1"/>
      <c r="C274" s="4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41"/>
      <c r="B275" s="1"/>
      <c r="C275" s="4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41"/>
      <c r="B276" s="1"/>
      <c r="C276" s="4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41"/>
      <c r="B277" s="1"/>
      <c r="C277" s="4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41"/>
      <c r="B278" s="1"/>
      <c r="C278" s="4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41"/>
      <c r="B279" s="1"/>
      <c r="C279" s="4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41"/>
      <c r="B280" s="1"/>
      <c r="C280" s="4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41"/>
      <c r="B281" s="1"/>
      <c r="C281" s="4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41"/>
      <c r="B282" s="1"/>
      <c r="C282" s="4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41"/>
      <c r="B283" s="1"/>
      <c r="C283" s="4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41"/>
      <c r="B284" s="1"/>
      <c r="C284" s="4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41"/>
      <c r="B285" s="1"/>
      <c r="C285" s="4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41"/>
      <c r="B286" s="1"/>
      <c r="C286" s="4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41"/>
      <c r="B287" s="1"/>
      <c r="C287" s="4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41"/>
      <c r="B288" s="1"/>
      <c r="C288" s="4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41"/>
      <c r="B289" s="1"/>
      <c r="C289" s="4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41"/>
      <c r="B290" s="1"/>
      <c r="C290" s="4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41"/>
      <c r="B291" s="1"/>
      <c r="C291" s="4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41"/>
      <c r="B292" s="1"/>
      <c r="C292" s="4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41"/>
      <c r="B293" s="1"/>
      <c r="C293" s="4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41"/>
      <c r="B294" s="1"/>
      <c r="C294" s="4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41"/>
      <c r="B295" s="1"/>
      <c r="C295" s="4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41"/>
      <c r="B296" s="1"/>
      <c r="C296" s="4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41"/>
      <c r="B297" s="1"/>
      <c r="C297" s="4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41"/>
      <c r="B298" s="1"/>
      <c r="C298" s="4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41"/>
      <c r="B299" s="1"/>
      <c r="C299" s="4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41"/>
      <c r="B300" s="1"/>
      <c r="C300" s="4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41"/>
      <c r="B301" s="1"/>
      <c r="C301" s="4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41"/>
      <c r="B302" s="1"/>
      <c r="C302" s="4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41"/>
      <c r="B303" s="1"/>
      <c r="C303" s="4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41"/>
      <c r="B304" s="1"/>
      <c r="C304" s="4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41"/>
      <c r="B305" s="1"/>
      <c r="C305" s="4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41"/>
      <c r="B306" s="1"/>
      <c r="C306" s="4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41"/>
      <c r="B307" s="1"/>
      <c r="C307" s="4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41"/>
      <c r="B308" s="1"/>
      <c r="C308" s="4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41"/>
      <c r="B309" s="1"/>
      <c r="C309" s="4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41"/>
      <c r="B310" s="1"/>
      <c r="C310" s="4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41"/>
      <c r="B311" s="1"/>
      <c r="C311" s="4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41"/>
      <c r="B312" s="1"/>
      <c r="C312" s="4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41"/>
      <c r="B313" s="1"/>
      <c r="C313" s="4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41"/>
      <c r="B314" s="1"/>
      <c r="C314" s="4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41"/>
      <c r="B315" s="1"/>
      <c r="C315" s="4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41"/>
      <c r="B316" s="1"/>
      <c r="C316" s="4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41"/>
      <c r="B317" s="1"/>
      <c r="C317" s="4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41"/>
      <c r="B318" s="1"/>
      <c r="C318" s="4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41"/>
      <c r="B319" s="1"/>
      <c r="C319" s="4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41"/>
      <c r="B320" s="1"/>
      <c r="C320" s="4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41"/>
      <c r="B321" s="1"/>
      <c r="C321" s="4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41"/>
      <c r="B322" s="1"/>
      <c r="C322" s="4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41"/>
      <c r="B323" s="1"/>
      <c r="C323" s="4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41"/>
      <c r="B324" s="1"/>
      <c r="C324" s="4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41"/>
      <c r="B325" s="1"/>
      <c r="C325" s="4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41"/>
      <c r="B326" s="1"/>
      <c r="C326" s="4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41"/>
      <c r="B327" s="1"/>
      <c r="C327" s="4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41"/>
      <c r="B328" s="1"/>
      <c r="C328" s="4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41"/>
      <c r="B329" s="1"/>
      <c r="C329" s="4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41"/>
      <c r="B330" s="1"/>
      <c r="C330" s="4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41"/>
      <c r="B331" s="1"/>
      <c r="C331" s="4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41"/>
      <c r="B332" s="1"/>
      <c r="C332" s="4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41"/>
      <c r="B333" s="1"/>
      <c r="C333" s="4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41"/>
      <c r="B334" s="1"/>
      <c r="C334" s="4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41"/>
      <c r="B335" s="1"/>
      <c r="C335" s="4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41"/>
      <c r="B336" s="1"/>
      <c r="C336" s="4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41"/>
      <c r="B337" s="1"/>
      <c r="C337" s="4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41"/>
      <c r="B338" s="1"/>
      <c r="C338" s="4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41"/>
      <c r="B339" s="1"/>
      <c r="C339" s="4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41"/>
      <c r="B340" s="1"/>
      <c r="C340" s="4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41"/>
      <c r="B341" s="1"/>
      <c r="C341" s="4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41"/>
      <c r="B342" s="1"/>
      <c r="C342" s="4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41"/>
      <c r="B343" s="1"/>
      <c r="C343" s="4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41"/>
      <c r="B344" s="1"/>
      <c r="C344" s="4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41"/>
      <c r="B345" s="1"/>
      <c r="C345" s="4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41"/>
      <c r="B346" s="1"/>
      <c r="C346" s="4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41"/>
      <c r="B347" s="1"/>
      <c r="C347" s="4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41"/>
      <c r="B348" s="1"/>
      <c r="C348" s="4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41"/>
      <c r="B349" s="1"/>
      <c r="C349" s="4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41"/>
      <c r="B350" s="1"/>
      <c r="C350" s="4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41"/>
      <c r="B351" s="1"/>
      <c r="C351" s="4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41"/>
      <c r="B352" s="1"/>
      <c r="C352" s="4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41"/>
      <c r="B353" s="1"/>
      <c r="C353" s="4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41"/>
      <c r="B354" s="1"/>
      <c r="C354" s="4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41"/>
      <c r="B355" s="1"/>
      <c r="C355" s="4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41"/>
      <c r="B356" s="1"/>
      <c r="C356" s="4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41"/>
      <c r="B357" s="1"/>
      <c r="C357" s="4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41"/>
      <c r="B358" s="1"/>
      <c r="C358" s="4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41"/>
      <c r="B359" s="1"/>
      <c r="C359" s="4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41"/>
      <c r="B360" s="1"/>
      <c r="C360" s="4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41"/>
      <c r="B361" s="1"/>
      <c r="C361" s="4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41"/>
      <c r="B362" s="1"/>
      <c r="C362" s="4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41"/>
      <c r="B363" s="1"/>
      <c r="C363" s="4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41"/>
      <c r="B364" s="1"/>
      <c r="C364" s="4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41"/>
      <c r="B365" s="1"/>
      <c r="C365" s="4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41"/>
      <c r="B366" s="1"/>
      <c r="C366" s="4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41"/>
      <c r="B367" s="1"/>
      <c r="C367" s="4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41"/>
      <c r="B368" s="1"/>
      <c r="C368" s="4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41"/>
      <c r="B369" s="1"/>
      <c r="C369" s="4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41"/>
      <c r="B370" s="1"/>
      <c r="C370" s="4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41"/>
      <c r="B371" s="1"/>
      <c r="C371" s="4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41"/>
      <c r="B372" s="1"/>
      <c r="C372" s="4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41"/>
      <c r="B373" s="1"/>
      <c r="C373" s="4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41"/>
      <c r="B374" s="1"/>
      <c r="C374" s="4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41"/>
      <c r="B375" s="1"/>
      <c r="C375" s="4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41"/>
      <c r="B376" s="1"/>
      <c r="C376" s="4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41"/>
      <c r="B377" s="1"/>
      <c r="C377" s="4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41"/>
      <c r="B378" s="1"/>
      <c r="C378" s="4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41"/>
      <c r="B379" s="1"/>
      <c r="C379" s="4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41"/>
      <c r="B380" s="1"/>
      <c r="C380" s="4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41"/>
      <c r="B381" s="1"/>
      <c r="C381" s="4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41"/>
      <c r="B382" s="1"/>
      <c r="C382" s="4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41"/>
      <c r="B383" s="1"/>
      <c r="C383" s="4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41"/>
      <c r="B384" s="1"/>
      <c r="C384" s="4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41"/>
      <c r="B385" s="1"/>
      <c r="C385" s="4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41"/>
      <c r="B386" s="1"/>
      <c r="C386" s="4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41"/>
      <c r="B387" s="1"/>
      <c r="C387" s="4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41"/>
      <c r="B388" s="1"/>
      <c r="C388" s="4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41"/>
      <c r="B389" s="1"/>
      <c r="C389" s="4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41"/>
      <c r="B390" s="1"/>
      <c r="C390" s="4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41"/>
      <c r="B391" s="1"/>
      <c r="C391" s="4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41"/>
      <c r="B392" s="1"/>
      <c r="C392" s="4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41"/>
      <c r="B393" s="1"/>
      <c r="C393" s="4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41"/>
      <c r="B394" s="1"/>
      <c r="C394" s="4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41"/>
      <c r="B395" s="1"/>
      <c r="C395" s="4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41"/>
      <c r="B396" s="1"/>
      <c r="C396" s="4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41"/>
      <c r="B397" s="1"/>
      <c r="C397" s="4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41"/>
      <c r="B398" s="1"/>
      <c r="C398" s="4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41"/>
      <c r="B399" s="1"/>
      <c r="C399" s="4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41"/>
      <c r="B400" s="1"/>
      <c r="C400" s="4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41"/>
      <c r="B401" s="1"/>
      <c r="C401" s="4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41"/>
      <c r="B402" s="1"/>
      <c r="C402" s="4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41"/>
      <c r="B403" s="1"/>
      <c r="C403" s="4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41"/>
      <c r="B404" s="1"/>
      <c r="C404" s="4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41"/>
      <c r="B405" s="1"/>
      <c r="C405" s="4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41"/>
      <c r="B406" s="1"/>
      <c r="C406" s="4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41"/>
      <c r="B407" s="1"/>
      <c r="C407" s="4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41"/>
      <c r="B408" s="1"/>
      <c r="C408" s="4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41"/>
      <c r="B409" s="1"/>
      <c r="C409" s="4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41"/>
      <c r="B410" s="1"/>
      <c r="C410" s="4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41"/>
      <c r="B411" s="1"/>
      <c r="C411" s="4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41"/>
      <c r="B412" s="1"/>
      <c r="C412" s="4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41"/>
      <c r="B413" s="1"/>
      <c r="C413" s="4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41"/>
      <c r="B414" s="1"/>
      <c r="C414" s="4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41"/>
      <c r="B415" s="1"/>
      <c r="C415" s="4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41"/>
      <c r="B416" s="1"/>
      <c r="C416" s="4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41"/>
      <c r="B417" s="1"/>
      <c r="C417" s="4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41"/>
      <c r="B418" s="1"/>
      <c r="C418" s="4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41"/>
      <c r="B419" s="1"/>
      <c r="C419" s="4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41"/>
      <c r="B420" s="1"/>
      <c r="C420" s="4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41"/>
      <c r="B421" s="1"/>
      <c r="C421" s="4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41"/>
      <c r="B422" s="1"/>
      <c r="C422" s="4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41"/>
      <c r="B423" s="1"/>
      <c r="C423" s="4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41"/>
      <c r="B424" s="1"/>
      <c r="C424" s="4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41"/>
      <c r="B425" s="1"/>
      <c r="C425" s="4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41"/>
      <c r="B426" s="1"/>
      <c r="C426" s="4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41"/>
      <c r="B427" s="1"/>
      <c r="C427" s="4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41"/>
      <c r="B428" s="1"/>
      <c r="C428" s="4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41"/>
      <c r="B429" s="1"/>
      <c r="C429" s="4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41"/>
      <c r="B430" s="1"/>
      <c r="C430" s="4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41"/>
      <c r="B431" s="1"/>
      <c r="C431" s="4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41"/>
      <c r="B432" s="1"/>
      <c r="C432" s="4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41"/>
      <c r="B433" s="1"/>
      <c r="C433" s="4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41"/>
      <c r="B434" s="1"/>
      <c r="C434" s="4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41"/>
      <c r="B435" s="1"/>
      <c r="C435" s="4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41"/>
      <c r="B436" s="1"/>
      <c r="C436" s="4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41"/>
      <c r="B437" s="1"/>
      <c r="C437" s="4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41"/>
      <c r="B438" s="1"/>
      <c r="C438" s="4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41"/>
      <c r="B439" s="1"/>
      <c r="C439" s="4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41"/>
      <c r="B440" s="1"/>
      <c r="C440" s="4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41"/>
      <c r="B441" s="1"/>
      <c r="C441" s="4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41"/>
      <c r="B442" s="1"/>
      <c r="C442" s="4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41"/>
      <c r="B443" s="1"/>
      <c r="C443" s="4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41"/>
      <c r="B444" s="1"/>
      <c r="C444" s="4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41"/>
      <c r="B445" s="1"/>
      <c r="C445" s="4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41"/>
      <c r="B446" s="1"/>
      <c r="C446" s="4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41"/>
      <c r="B447" s="1"/>
      <c r="C447" s="4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41"/>
      <c r="B448" s="1"/>
      <c r="C448" s="4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41"/>
      <c r="B449" s="1"/>
      <c r="C449" s="4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41"/>
      <c r="B450" s="1"/>
      <c r="C450" s="4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41"/>
      <c r="B451" s="1"/>
      <c r="C451" s="4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41"/>
      <c r="B452" s="1"/>
      <c r="C452" s="4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41"/>
      <c r="B453" s="1"/>
      <c r="C453" s="4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41"/>
      <c r="B454" s="1"/>
      <c r="C454" s="4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41"/>
      <c r="B455" s="1"/>
      <c r="C455" s="4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41"/>
      <c r="B456" s="1"/>
      <c r="C456" s="4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41"/>
      <c r="B457" s="1"/>
      <c r="C457" s="4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41"/>
      <c r="B458" s="1"/>
      <c r="C458" s="4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41"/>
      <c r="B459" s="1"/>
      <c r="C459" s="4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41"/>
      <c r="B460" s="1"/>
      <c r="C460" s="4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41"/>
      <c r="B461" s="1"/>
      <c r="C461" s="4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41"/>
      <c r="B462" s="1"/>
      <c r="C462" s="4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41"/>
      <c r="B463" s="1"/>
      <c r="C463" s="4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41"/>
      <c r="B464" s="1"/>
      <c r="C464" s="4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41"/>
      <c r="B465" s="1"/>
      <c r="C465" s="4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41"/>
      <c r="B466" s="1"/>
      <c r="C466" s="4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41"/>
      <c r="B467" s="1"/>
      <c r="C467" s="4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41"/>
      <c r="B468" s="1"/>
      <c r="C468" s="4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41"/>
      <c r="B469" s="1"/>
      <c r="C469" s="4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41"/>
      <c r="B470" s="1"/>
      <c r="C470" s="4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41"/>
      <c r="B471" s="1"/>
      <c r="C471" s="4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41"/>
      <c r="B472" s="1"/>
      <c r="C472" s="4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41"/>
      <c r="B473" s="1"/>
      <c r="C473" s="4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41"/>
      <c r="B474" s="1"/>
      <c r="C474" s="4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41"/>
      <c r="B475" s="1"/>
      <c r="C475" s="4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41"/>
      <c r="B476" s="1"/>
      <c r="C476" s="4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41"/>
      <c r="B477" s="1"/>
      <c r="C477" s="4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41"/>
      <c r="B478" s="1"/>
      <c r="C478" s="4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41"/>
      <c r="B479" s="1"/>
      <c r="C479" s="4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41"/>
      <c r="B480" s="1"/>
      <c r="C480" s="4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41"/>
      <c r="B481" s="1"/>
      <c r="C481" s="4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41"/>
      <c r="B482" s="1"/>
      <c r="C482" s="4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41"/>
      <c r="B483" s="1"/>
      <c r="C483" s="4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41"/>
      <c r="B484" s="1"/>
      <c r="C484" s="4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41"/>
      <c r="B485" s="1"/>
      <c r="C485" s="4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41"/>
      <c r="B486" s="1"/>
      <c r="C486" s="4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41"/>
      <c r="B487" s="1"/>
      <c r="C487" s="4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41"/>
      <c r="B488" s="1"/>
      <c r="C488" s="4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41"/>
      <c r="B489" s="1"/>
      <c r="C489" s="4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41"/>
      <c r="B490" s="1"/>
      <c r="C490" s="4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41"/>
      <c r="B491" s="1"/>
      <c r="C491" s="4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41"/>
      <c r="B492" s="1"/>
      <c r="C492" s="4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41"/>
      <c r="B493" s="1"/>
      <c r="C493" s="4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41"/>
      <c r="B494" s="1"/>
      <c r="C494" s="4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41"/>
      <c r="B495" s="1"/>
      <c r="C495" s="4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41"/>
      <c r="B496" s="1"/>
      <c r="C496" s="4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41"/>
      <c r="B497" s="1"/>
      <c r="C497" s="4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41"/>
      <c r="B498" s="1"/>
      <c r="C498" s="4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41"/>
      <c r="B499" s="1"/>
      <c r="C499" s="4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41"/>
      <c r="B500" s="1"/>
      <c r="C500" s="4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41"/>
      <c r="B501" s="1"/>
      <c r="C501" s="4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41"/>
      <c r="B502" s="1"/>
      <c r="C502" s="4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41"/>
      <c r="B503" s="1"/>
      <c r="C503" s="4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41"/>
      <c r="B504" s="1"/>
      <c r="C504" s="4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41"/>
      <c r="B505" s="1"/>
      <c r="C505" s="4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41"/>
      <c r="B506" s="1"/>
      <c r="C506" s="4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41"/>
      <c r="B507" s="1"/>
      <c r="C507" s="4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41"/>
      <c r="B508" s="1"/>
      <c r="C508" s="4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41"/>
      <c r="B509" s="1"/>
      <c r="C509" s="4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41"/>
      <c r="B510" s="1"/>
      <c r="C510" s="4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41"/>
      <c r="B511" s="1"/>
      <c r="C511" s="4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41"/>
      <c r="B512" s="1"/>
      <c r="C512" s="4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41"/>
      <c r="B513" s="1"/>
      <c r="C513" s="4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41"/>
      <c r="B514" s="1"/>
      <c r="C514" s="4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41"/>
      <c r="B515" s="1"/>
      <c r="C515" s="4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41"/>
      <c r="B516" s="1"/>
      <c r="C516" s="4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41"/>
      <c r="B517" s="1"/>
      <c r="C517" s="4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41"/>
      <c r="B518" s="1"/>
      <c r="C518" s="4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41"/>
      <c r="B519" s="1"/>
      <c r="C519" s="4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41"/>
      <c r="B520" s="1"/>
      <c r="C520" s="4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41"/>
      <c r="B521" s="1"/>
      <c r="C521" s="4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41"/>
      <c r="B522" s="1"/>
      <c r="C522" s="4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41"/>
      <c r="B523" s="1"/>
      <c r="C523" s="4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41"/>
      <c r="B524" s="1"/>
      <c r="C524" s="4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41"/>
      <c r="B525" s="1"/>
      <c r="C525" s="4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41"/>
      <c r="B526" s="1"/>
      <c r="C526" s="4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41"/>
      <c r="B527" s="1"/>
      <c r="C527" s="4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41"/>
      <c r="B528" s="1"/>
      <c r="C528" s="4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41"/>
      <c r="B529" s="1"/>
      <c r="C529" s="4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41"/>
      <c r="B530" s="1"/>
      <c r="C530" s="4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41"/>
      <c r="B531" s="1"/>
      <c r="C531" s="4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41"/>
      <c r="B532" s="1"/>
      <c r="C532" s="4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41"/>
      <c r="B533" s="1"/>
      <c r="C533" s="4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41"/>
      <c r="B534" s="1"/>
      <c r="C534" s="4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41"/>
      <c r="B535" s="1"/>
      <c r="C535" s="4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41"/>
      <c r="B536" s="1"/>
      <c r="C536" s="4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41"/>
      <c r="B537" s="1"/>
      <c r="C537" s="4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41"/>
      <c r="B538" s="1"/>
      <c r="C538" s="4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41"/>
      <c r="B539" s="1"/>
      <c r="C539" s="4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41"/>
      <c r="B540" s="1"/>
      <c r="C540" s="4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41"/>
      <c r="B541" s="1"/>
      <c r="C541" s="4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41"/>
      <c r="B542" s="1"/>
      <c r="C542" s="4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41"/>
      <c r="B543" s="1"/>
      <c r="C543" s="4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41"/>
      <c r="B544" s="1"/>
      <c r="C544" s="4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41"/>
      <c r="B545" s="1"/>
      <c r="C545" s="4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41"/>
      <c r="B546" s="1"/>
      <c r="C546" s="4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41"/>
      <c r="B547" s="1"/>
      <c r="C547" s="4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41"/>
      <c r="B548" s="1"/>
      <c r="C548" s="4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41"/>
      <c r="B549" s="1"/>
      <c r="C549" s="4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41"/>
      <c r="B550" s="1"/>
      <c r="C550" s="4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41"/>
      <c r="B551" s="1"/>
      <c r="C551" s="4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41"/>
      <c r="B552" s="1"/>
      <c r="C552" s="4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41"/>
      <c r="B553" s="1"/>
      <c r="C553" s="4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41"/>
      <c r="B554" s="1"/>
      <c r="C554" s="4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41"/>
      <c r="B555" s="1"/>
      <c r="C555" s="4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41"/>
      <c r="B556" s="1"/>
      <c r="C556" s="4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41"/>
      <c r="B557" s="1"/>
      <c r="C557" s="4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41"/>
      <c r="B558" s="1"/>
      <c r="C558" s="4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41"/>
      <c r="B559" s="1"/>
      <c r="C559" s="4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41"/>
      <c r="B560" s="1"/>
      <c r="C560" s="4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41"/>
      <c r="B561" s="1"/>
      <c r="C561" s="4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41"/>
      <c r="B562" s="1"/>
      <c r="C562" s="4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41"/>
      <c r="B563" s="1"/>
      <c r="C563" s="4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41"/>
      <c r="B564" s="1"/>
      <c r="C564" s="4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41"/>
      <c r="B565" s="1"/>
      <c r="C565" s="4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41"/>
      <c r="B566" s="1"/>
      <c r="C566" s="4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41"/>
      <c r="B567" s="1"/>
      <c r="C567" s="4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41"/>
      <c r="B568" s="1"/>
      <c r="C568" s="4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41"/>
      <c r="B569" s="1"/>
      <c r="C569" s="4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41"/>
      <c r="B570" s="1"/>
      <c r="C570" s="4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41"/>
      <c r="B571" s="1"/>
      <c r="C571" s="4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41"/>
      <c r="B572" s="1"/>
      <c r="C572" s="4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41"/>
      <c r="B573" s="1"/>
      <c r="C573" s="4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41"/>
      <c r="B574" s="1"/>
      <c r="C574" s="4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41"/>
      <c r="B575" s="1"/>
      <c r="C575" s="4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41"/>
      <c r="B576" s="1"/>
      <c r="C576" s="4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41"/>
      <c r="B577" s="1"/>
      <c r="C577" s="4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41"/>
      <c r="B578" s="1"/>
      <c r="C578" s="4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41"/>
      <c r="B579" s="1"/>
      <c r="C579" s="4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41"/>
      <c r="B580" s="1"/>
      <c r="C580" s="4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41"/>
      <c r="B581" s="1"/>
      <c r="C581" s="4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41"/>
      <c r="B582" s="1"/>
      <c r="C582" s="4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41"/>
      <c r="B583" s="1"/>
      <c r="C583" s="4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41"/>
      <c r="B584" s="1"/>
      <c r="C584" s="4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41"/>
      <c r="B585" s="1"/>
      <c r="C585" s="4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41"/>
      <c r="B586" s="1"/>
      <c r="C586" s="4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41"/>
      <c r="B587" s="1"/>
      <c r="C587" s="4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41"/>
      <c r="B588" s="1"/>
      <c r="C588" s="4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41"/>
      <c r="B589" s="1"/>
      <c r="C589" s="4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41"/>
      <c r="B590" s="1"/>
      <c r="C590" s="4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41"/>
      <c r="B591" s="1"/>
      <c r="C591" s="4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41"/>
      <c r="B592" s="1"/>
      <c r="C592" s="4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41"/>
      <c r="B593" s="1"/>
      <c r="C593" s="4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41"/>
      <c r="B594" s="1"/>
      <c r="C594" s="4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41"/>
      <c r="B595" s="1"/>
      <c r="C595" s="4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41"/>
      <c r="B596" s="1"/>
      <c r="C596" s="4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41"/>
      <c r="B597" s="1"/>
      <c r="C597" s="4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41"/>
      <c r="B598" s="1"/>
      <c r="C598" s="4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41"/>
      <c r="B599" s="1"/>
      <c r="C599" s="4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41"/>
      <c r="B600" s="1"/>
      <c r="C600" s="4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41"/>
      <c r="B601" s="1"/>
      <c r="C601" s="4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41"/>
      <c r="B602" s="1"/>
      <c r="C602" s="4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41"/>
      <c r="B603" s="1"/>
      <c r="C603" s="4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41"/>
      <c r="B604" s="1"/>
      <c r="C604" s="4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41"/>
      <c r="B605" s="1"/>
      <c r="C605" s="4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41"/>
      <c r="B606" s="1"/>
      <c r="C606" s="4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41"/>
      <c r="B607" s="1"/>
      <c r="C607" s="4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41"/>
      <c r="B608" s="1"/>
      <c r="C608" s="4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41"/>
      <c r="B609" s="1"/>
      <c r="C609" s="4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41"/>
      <c r="B610" s="1"/>
      <c r="C610" s="4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41"/>
      <c r="B611" s="1"/>
      <c r="C611" s="4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41"/>
      <c r="B612" s="1"/>
      <c r="C612" s="4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41"/>
      <c r="B613" s="1"/>
      <c r="C613" s="4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41"/>
      <c r="B614" s="1"/>
      <c r="C614" s="4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41"/>
      <c r="B615" s="1"/>
      <c r="C615" s="4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41"/>
      <c r="B616" s="1"/>
      <c r="C616" s="4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41"/>
      <c r="B617" s="1"/>
      <c r="C617" s="4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41"/>
      <c r="B618" s="1"/>
      <c r="C618" s="4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41"/>
      <c r="B619" s="1"/>
      <c r="C619" s="4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41"/>
      <c r="B620" s="1"/>
      <c r="C620" s="4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41"/>
      <c r="B621" s="1"/>
      <c r="C621" s="4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41"/>
      <c r="B622" s="1"/>
      <c r="C622" s="4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41"/>
      <c r="B623" s="1"/>
      <c r="C623" s="4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41"/>
      <c r="B624" s="1"/>
      <c r="C624" s="4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41"/>
      <c r="B625" s="1"/>
      <c r="C625" s="4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41"/>
      <c r="B626" s="1"/>
      <c r="C626" s="4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41"/>
      <c r="B627" s="1"/>
      <c r="C627" s="4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41"/>
      <c r="B628" s="1"/>
      <c r="C628" s="4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41"/>
      <c r="B629" s="1"/>
      <c r="C629" s="4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41"/>
      <c r="B630" s="1"/>
      <c r="C630" s="4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41"/>
      <c r="B631" s="1"/>
      <c r="C631" s="4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41"/>
      <c r="B632" s="1"/>
      <c r="C632" s="4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41"/>
      <c r="B633" s="1"/>
      <c r="C633" s="4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41"/>
      <c r="B634" s="1"/>
      <c r="C634" s="4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41"/>
      <c r="B635" s="1"/>
      <c r="C635" s="4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41"/>
      <c r="B636" s="1"/>
      <c r="C636" s="4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41"/>
      <c r="B637" s="1"/>
      <c r="C637" s="4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41"/>
      <c r="B638" s="1"/>
      <c r="C638" s="4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41"/>
      <c r="B639" s="1"/>
      <c r="C639" s="4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41"/>
      <c r="B640" s="1"/>
      <c r="C640" s="4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41"/>
      <c r="B641" s="1"/>
      <c r="C641" s="4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41"/>
      <c r="B642" s="1"/>
      <c r="C642" s="4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41"/>
      <c r="B643" s="1"/>
      <c r="C643" s="4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41"/>
      <c r="B644" s="1"/>
      <c r="C644" s="4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41"/>
      <c r="B645" s="1"/>
      <c r="C645" s="4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41"/>
      <c r="B646" s="1"/>
      <c r="C646" s="4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41"/>
      <c r="B647" s="1"/>
      <c r="C647" s="4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41"/>
      <c r="B648" s="1"/>
      <c r="C648" s="4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41"/>
      <c r="B649" s="1"/>
      <c r="C649" s="4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41"/>
      <c r="B650" s="1"/>
      <c r="C650" s="4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41"/>
      <c r="B651" s="1"/>
      <c r="C651" s="4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41"/>
      <c r="B652" s="1"/>
      <c r="C652" s="4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41"/>
      <c r="B653" s="1"/>
      <c r="C653" s="4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41"/>
      <c r="B654" s="1"/>
      <c r="C654" s="4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41"/>
      <c r="B655" s="1"/>
      <c r="C655" s="4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41"/>
      <c r="B656" s="1"/>
      <c r="C656" s="4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41"/>
      <c r="B657" s="1"/>
      <c r="C657" s="4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41"/>
      <c r="B658" s="1"/>
      <c r="C658" s="4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41"/>
      <c r="B659" s="1"/>
      <c r="C659" s="4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41"/>
      <c r="B660" s="1"/>
      <c r="C660" s="4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41"/>
      <c r="B661" s="1"/>
      <c r="C661" s="4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41"/>
      <c r="B662" s="1"/>
      <c r="C662" s="4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41"/>
      <c r="B663" s="1"/>
      <c r="C663" s="4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41"/>
      <c r="B664" s="1"/>
      <c r="C664" s="4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41"/>
      <c r="B665" s="1"/>
      <c r="C665" s="4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41"/>
      <c r="B666" s="1"/>
      <c r="C666" s="4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41"/>
      <c r="B667" s="1"/>
      <c r="C667" s="4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41"/>
      <c r="B668" s="1"/>
      <c r="C668" s="4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41"/>
      <c r="B669" s="1"/>
      <c r="C669" s="4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41"/>
      <c r="B670" s="1"/>
      <c r="C670" s="4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41"/>
      <c r="B671" s="1"/>
      <c r="C671" s="4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41"/>
      <c r="B672" s="1"/>
      <c r="C672" s="4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41"/>
      <c r="B673" s="1"/>
      <c r="C673" s="4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41"/>
      <c r="B674" s="1"/>
      <c r="C674" s="4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41"/>
      <c r="B675" s="1"/>
      <c r="C675" s="4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41"/>
      <c r="B676" s="1"/>
      <c r="C676" s="4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41"/>
      <c r="B677" s="1"/>
      <c r="C677" s="4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41"/>
      <c r="B678" s="1"/>
      <c r="C678" s="4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41"/>
      <c r="B679" s="1"/>
      <c r="C679" s="4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41"/>
      <c r="B680" s="1"/>
      <c r="C680" s="4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41"/>
      <c r="B681" s="1"/>
      <c r="C681" s="4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41"/>
      <c r="B682" s="1"/>
      <c r="C682" s="4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41"/>
      <c r="B683" s="1"/>
      <c r="C683" s="4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41"/>
      <c r="B684" s="1"/>
      <c r="C684" s="4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41"/>
      <c r="B685" s="1"/>
      <c r="C685" s="4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41"/>
      <c r="B686" s="1"/>
      <c r="C686" s="4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41"/>
      <c r="B687" s="1"/>
      <c r="C687" s="4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41"/>
      <c r="B688" s="1"/>
      <c r="C688" s="4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41"/>
      <c r="B689" s="1"/>
      <c r="C689" s="4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41"/>
      <c r="B690" s="1"/>
      <c r="C690" s="4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41"/>
      <c r="B691" s="1"/>
      <c r="C691" s="4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41"/>
      <c r="B692" s="1"/>
      <c r="C692" s="4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41"/>
      <c r="B693" s="1"/>
      <c r="C693" s="4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41"/>
      <c r="B694" s="1"/>
      <c r="C694" s="4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41"/>
      <c r="B695" s="1"/>
      <c r="C695" s="4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41"/>
      <c r="B696" s="1"/>
      <c r="C696" s="4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41"/>
      <c r="B697" s="1"/>
      <c r="C697" s="4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41"/>
      <c r="B698" s="1"/>
      <c r="C698" s="4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41"/>
      <c r="B699" s="1"/>
      <c r="C699" s="4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41"/>
      <c r="B700" s="1"/>
      <c r="C700" s="4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41"/>
      <c r="B701" s="1"/>
      <c r="C701" s="4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41"/>
      <c r="B702" s="1"/>
      <c r="C702" s="4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41"/>
      <c r="B703" s="1"/>
      <c r="C703" s="4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41"/>
      <c r="B704" s="1"/>
      <c r="C704" s="4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41"/>
      <c r="B705" s="1"/>
      <c r="C705" s="4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41"/>
      <c r="B706" s="1"/>
      <c r="C706" s="4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41"/>
      <c r="B707" s="1"/>
      <c r="C707" s="4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41"/>
      <c r="B708" s="1"/>
      <c r="C708" s="4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41"/>
      <c r="B709" s="1"/>
      <c r="C709" s="4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41"/>
      <c r="B710" s="1"/>
      <c r="C710" s="4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41"/>
      <c r="B711" s="1"/>
      <c r="C711" s="4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41"/>
      <c r="B712" s="1"/>
      <c r="C712" s="4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41"/>
      <c r="B713" s="1"/>
      <c r="C713" s="4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41"/>
      <c r="B714" s="1"/>
      <c r="C714" s="4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41"/>
      <c r="B715" s="1"/>
      <c r="C715" s="4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41"/>
      <c r="B716" s="1"/>
      <c r="C716" s="4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41"/>
      <c r="B717" s="1"/>
      <c r="C717" s="4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41"/>
      <c r="B718" s="1"/>
      <c r="C718" s="4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41"/>
      <c r="B719" s="1"/>
      <c r="C719" s="4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41"/>
      <c r="B720" s="1"/>
      <c r="C720" s="4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41"/>
      <c r="B721" s="1"/>
      <c r="C721" s="4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41"/>
      <c r="B722" s="1"/>
      <c r="C722" s="4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41"/>
      <c r="B723" s="1"/>
      <c r="C723" s="4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41"/>
      <c r="B724" s="1"/>
      <c r="C724" s="4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41"/>
      <c r="B725" s="1"/>
      <c r="C725" s="4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41"/>
      <c r="B726" s="1"/>
      <c r="C726" s="4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41"/>
      <c r="B727" s="1"/>
      <c r="C727" s="4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41"/>
      <c r="B728" s="1"/>
      <c r="C728" s="4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41"/>
      <c r="B729" s="1"/>
      <c r="C729" s="4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41"/>
      <c r="B730" s="1"/>
      <c r="C730" s="4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41"/>
      <c r="B731" s="1"/>
      <c r="C731" s="4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41"/>
      <c r="B732" s="1"/>
      <c r="C732" s="4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41"/>
      <c r="B733" s="1"/>
      <c r="C733" s="4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41"/>
      <c r="B734" s="1"/>
      <c r="C734" s="4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41"/>
      <c r="B735" s="1"/>
      <c r="C735" s="4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41"/>
      <c r="B736" s="1"/>
      <c r="C736" s="4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41"/>
      <c r="B737" s="1"/>
      <c r="C737" s="4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41"/>
      <c r="B738" s="1"/>
      <c r="C738" s="4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41"/>
      <c r="B739" s="1"/>
      <c r="C739" s="4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41"/>
      <c r="B740" s="1"/>
      <c r="C740" s="4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41"/>
      <c r="B741" s="1"/>
      <c r="C741" s="4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41"/>
      <c r="B742" s="1"/>
      <c r="C742" s="4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41"/>
      <c r="B743" s="1"/>
      <c r="C743" s="4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41"/>
      <c r="B744" s="1"/>
      <c r="C744" s="4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41"/>
      <c r="B745" s="1"/>
      <c r="C745" s="4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41"/>
      <c r="B746" s="1"/>
      <c r="C746" s="4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41"/>
      <c r="B747" s="1"/>
      <c r="C747" s="4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41"/>
      <c r="B748" s="1"/>
      <c r="C748" s="4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41"/>
      <c r="B749" s="1"/>
      <c r="C749" s="4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41"/>
      <c r="B750" s="1"/>
      <c r="C750" s="4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41"/>
      <c r="B751" s="1"/>
      <c r="C751" s="4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41"/>
      <c r="B752" s="1"/>
      <c r="C752" s="4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41"/>
      <c r="B753" s="1"/>
      <c r="C753" s="4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41"/>
      <c r="B754" s="1"/>
      <c r="C754" s="4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41"/>
      <c r="B755" s="1"/>
      <c r="C755" s="4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41"/>
      <c r="B756" s="1"/>
      <c r="C756" s="4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41"/>
      <c r="B757" s="1"/>
      <c r="C757" s="4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41"/>
      <c r="B758" s="1"/>
      <c r="C758" s="4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41"/>
      <c r="B759" s="1"/>
      <c r="C759" s="4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41"/>
      <c r="B760" s="1"/>
      <c r="C760" s="4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41"/>
      <c r="B761" s="1"/>
      <c r="C761" s="4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41"/>
      <c r="B762" s="1"/>
      <c r="C762" s="4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41"/>
      <c r="B763" s="1"/>
      <c r="C763" s="4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41"/>
      <c r="B764" s="1"/>
      <c r="C764" s="4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41"/>
      <c r="B765" s="1"/>
      <c r="C765" s="4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41"/>
      <c r="B766" s="1"/>
      <c r="C766" s="4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41"/>
      <c r="B767" s="1"/>
      <c r="C767" s="4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41"/>
      <c r="B768" s="1"/>
      <c r="C768" s="4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41"/>
      <c r="B769" s="1"/>
      <c r="C769" s="4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41"/>
      <c r="B770" s="1"/>
      <c r="C770" s="4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41"/>
      <c r="B771" s="1"/>
      <c r="C771" s="4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41"/>
      <c r="B772" s="1"/>
      <c r="C772" s="4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41"/>
      <c r="B773" s="1"/>
      <c r="C773" s="4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41"/>
      <c r="B774" s="1"/>
      <c r="C774" s="4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41"/>
      <c r="B775" s="1"/>
      <c r="C775" s="4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41"/>
      <c r="B776" s="1"/>
      <c r="C776" s="4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41"/>
      <c r="B777" s="1"/>
      <c r="C777" s="4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41"/>
      <c r="B778" s="1"/>
      <c r="C778" s="4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41"/>
      <c r="B779" s="1"/>
      <c r="C779" s="4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41"/>
      <c r="B780" s="1"/>
      <c r="C780" s="4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41"/>
      <c r="B781" s="1"/>
      <c r="C781" s="4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41"/>
      <c r="B782" s="1"/>
      <c r="C782" s="4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41"/>
      <c r="B783" s="1"/>
      <c r="C783" s="4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41"/>
      <c r="B784" s="1"/>
      <c r="C784" s="4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41"/>
      <c r="B785" s="1"/>
      <c r="C785" s="4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41"/>
      <c r="B786" s="1"/>
      <c r="C786" s="4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41"/>
      <c r="B787" s="1"/>
      <c r="C787" s="4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41"/>
      <c r="B788" s="1"/>
      <c r="C788" s="4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41"/>
      <c r="B789" s="1"/>
      <c r="C789" s="4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41"/>
      <c r="B790" s="1"/>
      <c r="C790" s="4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41"/>
      <c r="B791" s="1"/>
      <c r="C791" s="4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41"/>
      <c r="B792" s="1"/>
      <c r="C792" s="4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41"/>
      <c r="B793" s="1"/>
      <c r="C793" s="4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41"/>
      <c r="B794" s="1"/>
      <c r="C794" s="4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41"/>
      <c r="B795" s="1"/>
      <c r="C795" s="4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41"/>
      <c r="B796" s="1"/>
      <c r="C796" s="4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41"/>
      <c r="B797" s="1"/>
      <c r="C797" s="4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41"/>
      <c r="B798" s="1"/>
      <c r="C798" s="4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41"/>
      <c r="B799" s="1"/>
      <c r="C799" s="4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41"/>
      <c r="B800" s="1"/>
      <c r="C800" s="4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41"/>
      <c r="B801" s="1"/>
      <c r="C801" s="4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41"/>
      <c r="B802" s="1"/>
      <c r="C802" s="4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41"/>
      <c r="B803" s="1"/>
      <c r="C803" s="4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41"/>
      <c r="B804" s="1"/>
      <c r="C804" s="4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41"/>
      <c r="B805" s="1"/>
      <c r="C805" s="4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41"/>
      <c r="B806" s="1"/>
      <c r="C806" s="4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41"/>
      <c r="B807" s="1"/>
      <c r="C807" s="4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41"/>
      <c r="B808" s="1"/>
      <c r="C808" s="4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41"/>
      <c r="B809" s="1"/>
      <c r="C809" s="4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41"/>
      <c r="B810" s="1"/>
      <c r="C810" s="4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41"/>
      <c r="B811" s="1"/>
      <c r="C811" s="4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41"/>
      <c r="B812" s="1"/>
      <c r="C812" s="4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41"/>
      <c r="B813" s="1"/>
      <c r="C813" s="4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41"/>
      <c r="B814" s="1"/>
      <c r="C814" s="4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41"/>
      <c r="B815" s="1"/>
      <c r="C815" s="4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41"/>
      <c r="B816" s="1"/>
      <c r="C816" s="4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41"/>
      <c r="B817" s="1"/>
      <c r="C817" s="4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41"/>
      <c r="B818" s="1"/>
      <c r="C818" s="4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41"/>
      <c r="B819" s="1"/>
      <c r="C819" s="4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41"/>
      <c r="B820" s="1"/>
      <c r="C820" s="4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41"/>
      <c r="B821" s="1"/>
      <c r="C821" s="4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41"/>
      <c r="B822" s="1"/>
      <c r="C822" s="4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41"/>
      <c r="B823" s="1"/>
      <c r="C823" s="4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41"/>
      <c r="B824" s="1"/>
      <c r="C824" s="4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41"/>
      <c r="B825" s="1"/>
      <c r="C825" s="4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41"/>
      <c r="B826" s="1"/>
      <c r="C826" s="4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41"/>
      <c r="B827" s="1"/>
      <c r="C827" s="4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41"/>
      <c r="B828" s="1"/>
      <c r="C828" s="4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41"/>
      <c r="B829" s="1"/>
      <c r="C829" s="4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41"/>
      <c r="B830" s="1"/>
      <c r="C830" s="4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41"/>
      <c r="B831" s="1"/>
      <c r="C831" s="4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41"/>
      <c r="B832" s="1"/>
      <c r="C832" s="4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41"/>
      <c r="B833" s="1"/>
      <c r="C833" s="4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41"/>
      <c r="B834" s="1"/>
      <c r="C834" s="4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41"/>
      <c r="B835" s="1"/>
      <c r="C835" s="4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41"/>
      <c r="B836" s="1"/>
      <c r="C836" s="4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41"/>
      <c r="B837" s="1"/>
      <c r="C837" s="4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41"/>
      <c r="B838" s="1"/>
      <c r="C838" s="4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41"/>
      <c r="B839" s="1"/>
      <c r="C839" s="4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41"/>
      <c r="B840" s="1"/>
      <c r="C840" s="4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41"/>
      <c r="B841" s="1"/>
      <c r="C841" s="4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41"/>
      <c r="B842" s="1"/>
      <c r="C842" s="4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41"/>
      <c r="B843" s="1"/>
      <c r="C843" s="4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41"/>
      <c r="B844" s="1"/>
      <c r="C844" s="4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41"/>
      <c r="B845" s="1"/>
      <c r="C845" s="4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41"/>
      <c r="B846" s="1"/>
      <c r="C846" s="4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41"/>
      <c r="B847" s="1"/>
      <c r="C847" s="4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41"/>
      <c r="B848" s="1"/>
      <c r="C848" s="4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41"/>
      <c r="B849" s="1"/>
      <c r="C849" s="4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41"/>
      <c r="B850" s="1"/>
      <c r="C850" s="4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41"/>
      <c r="B851" s="1"/>
      <c r="C851" s="4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41"/>
      <c r="B852" s="1"/>
      <c r="C852" s="4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41"/>
      <c r="B853" s="1"/>
      <c r="C853" s="4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41"/>
      <c r="B854" s="1"/>
      <c r="C854" s="4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41"/>
      <c r="B855" s="1"/>
      <c r="C855" s="4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41"/>
      <c r="B856" s="1"/>
      <c r="C856" s="4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41"/>
      <c r="B857" s="1"/>
      <c r="C857" s="4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41"/>
      <c r="B858" s="1"/>
      <c r="C858" s="4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41"/>
      <c r="B859" s="1"/>
      <c r="C859" s="4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41"/>
      <c r="B860" s="1"/>
      <c r="C860" s="4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41"/>
      <c r="B861" s="1"/>
      <c r="C861" s="4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41"/>
      <c r="B862" s="1"/>
      <c r="C862" s="4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41"/>
      <c r="B863" s="1"/>
      <c r="C863" s="4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41"/>
      <c r="B864" s="1"/>
      <c r="C864" s="4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41"/>
      <c r="B865" s="1"/>
      <c r="C865" s="4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41"/>
      <c r="B866" s="1"/>
      <c r="C866" s="4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41"/>
      <c r="B867" s="1"/>
      <c r="C867" s="4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41"/>
      <c r="B868" s="1"/>
      <c r="C868" s="4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41"/>
      <c r="B869" s="1"/>
      <c r="C869" s="4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41"/>
      <c r="B870" s="1"/>
      <c r="C870" s="4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41"/>
      <c r="B871" s="1"/>
      <c r="C871" s="4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41"/>
      <c r="B872" s="1"/>
      <c r="C872" s="4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41"/>
      <c r="B873" s="1"/>
      <c r="C873" s="4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41"/>
      <c r="B874" s="1"/>
      <c r="C874" s="4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41"/>
      <c r="B875" s="1"/>
      <c r="C875" s="4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41"/>
      <c r="B876" s="1"/>
      <c r="C876" s="4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41"/>
      <c r="B877" s="1"/>
      <c r="C877" s="4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41"/>
      <c r="B878" s="1"/>
      <c r="C878" s="4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41"/>
      <c r="B879" s="1"/>
      <c r="C879" s="4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41"/>
      <c r="B880" s="1"/>
      <c r="C880" s="4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41"/>
      <c r="B881" s="1"/>
      <c r="C881" s="4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41"/>
      <c r="B882" s="1"/>
      <c r="C882" s="4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41"/>
      <c r="B883" s="1"/>
      <c r="C883" s="4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41"/>
      <c r="B884" s="1"/>
      <c r="C884" s="4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41"/>
      <c r="B885" s="1"/>
      <c r="C885" s="4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41"/>
      <c r="B886" s="1"/>
      <c r="C886" s="4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41"/>
      <c r="B887" s="1"/>
      <c r="C887" s="4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41"/>
      <c r="B888" s="1"/>
      <c r="C888" s="4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41"/>
      <c r="B889" s="1"/>
      <c r="C889" s="4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41"/>
      <c r="B890" s="1"/>
      <c r="C890" s="4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41"/>
      <c r="B891" s="1"/>
      <c r="C891" s="4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41"/>
      <c r="B892" s="1"/>
      <c r="C892" s="4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41"/>
      <c r="B893" s="1"/>
      <c r="C893" s="4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41"/>
      <c r="B894" s="1"/>
      <c r="C894" s="4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41"/>
      <c r="B895" s="1"/>
      <c r="C895" s="4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41"/>
      <c r="B896" s="1"/>
      <c r="C896" s="4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41"/>
      <c r="B897" s="1"/>
      <c r="C897" s="4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41"/>
      <c r="B898" s="1"/>
      <c r="C898" s="4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41"/>
      <c r="B899" s="1"/>
      <c r="C899" s="4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41"/>
      <c r="B900" s="1"/>
      <c r="C900" s="4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41"/>
      <c r="B901" s="1"/>
      <c r="C901" s="4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41"/>
      <c r="B902" s="1"/>
      <c r="C902" s="4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41"/>
      <c r="B903" s="1"/>
      <c r="C903" s="4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41"/>
      <c r="B904" s="1"/>
      <c r="C904" s="4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41"/>
      <c r="B905" s="1"/>
      <c r="C905" s="4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41"/>
      <c r="B906" s="1"/>
      <c r="C906" s="4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41"/>
      <c r="B907" s="1"/>
      <c r="C907" s="4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41"/>
      <c r="B908" s="1"/>
      <c r="C908" s="4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41"/>
      <c r="B909" s="1"/>
      <c r="C909" s="4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41"/>
      <c r="B910" s="1"/>
      <c r="C910" s="4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41"/>
      <c r="B911" s="1"/>
      <c r="C911" s="4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41"/>
      <c r="B912" s="1"/>
      <c r="C912" s="4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41"/>
      <c r="B913" s="1"/>
      <c r="C913" s="4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41"/>
      <c r="B914" s="1"/>
      <c r="C914" s="4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41"/>
      <c r="B915" s="1"/>
      <c r="C915" s="4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41"/>
      <c r="B916" s="1"/>
      <c r="C916" s="4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41"/>
      <c r="B917" s="1"/>
      <c r="C917" s="4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41"/>
      <c r="B918" s="1"/>
      <c r="C918" s="4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41"/>
      <c r="B919" s="1"/>
      <c r="C919" s="4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41"/>
      <c r="B920" s="1"/>
      <c r="C920" s="4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41"/>
      <c r="B921" s="1"/>
      <c r="C921" s="4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41"/>
      <c r="B922" s="1"/>
      <c r="C922" s="4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41"/>
      <c r="B923" s="1"/>
      <c r="C923" s="4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41"/>
      <c r="B924" s="1"/>
      <c r="C924" s="4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41"/>
      <c r="B925" s="1"/>
      <c r="C925" s="4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41"/>
      <c r="B926" s="1"/>
      <c r="C926" s="4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41"/>
      <c r="B927" s="1"/>
      <c r="C927" s="4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41"/>
      <c r="B928" s="1"/>
      <c r="C928" s="4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41"/>
      <c r="B929" s="1"/>
      <c r="C929" s="4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41"/>
      <c r="B930" s="1"/>
      <c r="C930" s="4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41"/>
      <c r="B931" s="1"/>
      <c r="C931" s="4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41"/>
      <c r="B932" s="1"/>
      <c r="C932" s="4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41"/>
      <c r="B933" s="1"/>
      <c r="C933" s="4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41"/>
      <c r="B934" s="1"/>
      <c r="C934" s="4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41"/>
      <c r="B935" s="1"/>
      <c r="C935" s="4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41"/>
      <c r="B936" s="1"/>
      <c r="C936" s="4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41"/>
      <c r="B937" s="1"/>
      <c r="C937" s="4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41"/>
      <c r="B938" s="1"/>
      <c r="C938" s="4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41"/>
      <c r="B939" s="1"/>
      <c r="C939" s="4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41"/>
      <c r="B940" s="1"/>
      <c r="C940" s="4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41"/>
      <c r="B941" s="1"/>
      <c r="C941" s="4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41"/>
      <c r="B942" s="1"/>
      <c r="C942" s="4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41"/>
      <c r="B943" s="1"/>
      <c r="C943" s="4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41"/>
      <c r="B944" s="1"/>
      <c r="C944" s="4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41"/>
      <c r="B945" s="1"/>
      <c r="C945" s="4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41"/>
      <c r="B946" s="1"/>
      <c r="C946" s="4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41"/>
      <c r="B947" s="1"/>
      <c r="C947" s="4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41"/>
      <c r="B948" s="1"/>
      <c r="C948" s="4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41"/>
      <c r="B949" s="1"/>
      <c r="C949" s="4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41"/>
      <c r="B950" s="1"/>
      <c r="C950" s="4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41"/>
      <c r="B951" s="1"/>
      <c r="C951" s="4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41"/>
      <c r="B952" s="1"/>
      <c r="C952" s="4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41"/>
      <c r="B953" s="1"/>
      <c r="C953" s="4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41"/>
      <c r="B954" s="1"/>
      <c r="C954" s="4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41"/>
      <c r="B955" s="1"/>
      <c r="C955" s="4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41"/>
      <c r="B956" s="1"/>
      <c r="C956" s="4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41"/>
      <c r="B957" s="1"/>
      <c r="C957" s="4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41"/>
      <c r="B958" s="1"/>
      <c r="C958" s="4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41"/>
      <c r="B959" s="1"/>
      <c r="C959" s="4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41"/>
      <c r="B960" s="1"/>
      <c r="C960" s="4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41"/>
      <c r="B961" s="1"/>
      <c r="C961" s="4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41"/>
      <c r="B962" s="1"/>
      <c r="C962" s="4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41"/>
      <c r="B963" s="1"/>
      <c r="C963" s="4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41"/>
      <c r="B964" s="1"/>
      <c r="C964" s="4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41"/>
      <c r="B965" s="1"/>
      <c r="C965" s="4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41"/>
      <c r="B966" s="1"/>
      <c r="C966" s="4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41"/>
      <c r="B967" s="1"/>
      <c r="C967" s="4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41"/>
      <c r="B968" s="1"/>
      <c r="C968" s="4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41"/>
      <c r="B969" s="1"/>
      <c r="C969" s="4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41"/>
      <c r="B970" s="1"/>
      <c r="C970" s="4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41"/>
      <c r="B971" s="1"/>
      <c r="C971" s="4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41"/>
      <c r="B972" s="1"/>
      <c r="C972" s="4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41"/>
      <c r="B973" s="1"/>
      <c r="C973" s="4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41"/>
      <c r="B974" s="1"/>
      <c r="C974" s="4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41"/>
      <c r="B975" s="1"/>
      <c r="C975" s="4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41"/>
      <c r="B976" s="1"/>
      <c r="C976" s="4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41"/>
      <c r="B977" s="1"/>
      <c r="C977" s="4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41"/>
      <c r="B978" s="1"/>
      <c r="C978" s="4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41"/>
      <c r="B979" s="1"/>
      <c r="C979" s="4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41"/>
      <c r="B980" s="1"/>
      <c r="C980" s="4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41"/>
      <c r="B981" s="1"/>
      <c r="C981" s="4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41"/>
      <c r="B982" s="1"/>
      <c r="C982" s="4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41"/>
      <c r="B983" s="1"/>
      <c r="C983" s="4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41"/>
      <c r="B984" s="1"/>
      <c r="C984" s="4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41"/>
      <c r="B985" s="1"/>
      <c r="C985" s="4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41"/>
      <c r="B986" s="1"/>
      <c r="C986" s="4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41"/>
      <c r="B987" s="1"/>
      <c r="C987" s="4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41"/>
      <c r="B988" s="1"/>
      <c r="C988" s="4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41"/>
      <c r="B989" s="1"/>
      <c r="C989" s="4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41"/>
      <c r="B990" s="1"/>
      <c r="C990" s="4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41"/>
      <c r="B991" s="1"/>
      <c r="C991" s="4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41"/>
      <c r="B992" s="1"/>
      <c r="C992" s="4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41"/>
      <c r="B993" s="1"/>
      <c r="C993" s="4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41"/>
      <c r="B994" s="1"/>
      <c r="C994" s="4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41"/>
      <c r="B995" s="1"/>
      <c r="C995" s="4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41"/>
      <c r="B996" s="1"/>
      <c r="C996" s="4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41"/>
      <c r="B997" s="1"/>
      <c r="C997" s="4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41"/>
      <c r="B998" s="1"/>
      <c r="C998" s="4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41"/>
      <c r="B999" s="1"/>
      <c r="C999" s="4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41"/>
      <c r="B1000" s="1"/>
      <c r="C1000" s="4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3">
    <mergeCell ref="A44:C44"/>
    <mergeCell ref="A9:D9"/>
    <mergeCell ref="A11:D11"/>
    <mergeCell ref="A12:B13"/>
    <mergeCell ref="C12:D12"/>
    <mergeCell ref="C13:D13"/>
    <mergeCell ref="B14:D14"/>
    <mergeCell ref="B20:D20"/>
    <mergeCell ref="B26:D26"/>
    <mergeCell ref="B32:D32"/>
    <mergeCell ref="B35:D35"/>
    <mergeCell ref="B36:D36"/>
    <mergeCell ref="A43:C43"/>
  </mergeCells>
  <hyperlinks>
    <hyperlink ref="H1" location="null!A1" display="MENU" xr:uid="{00000000-0004-0000-0300-000000000000}"/>
  </hyperlinks>
  <pageMargins left="0.7" right="0.7" top="0.75" bottom="0.75" header="0" footer="0"/>
  <pageSetup paperSize="9" scale="85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00"/>
  <sheetViews>
    <sheetView showGridLines="0" workbookViewId="0">
      <selection activeCell="B9" sqref="B9"/>
    </sheetView>
  </sheetViews>
  <sheetFormatPr defaultColWidth="14.44140625" defaultRowHeight="15" customHeight="1" x14ac:dyDescent="0.3"/>
  <cols>
    <col min="1" max="2" width="19.109375" customWidth="1"/>
    <col min="3" max="3" width="37.5546875" customWidth="1"/>
    <col min="4" max="4" width="23.88671875" customWidth="1"/>
    <col min="5" max="5" width="10.88671875" customWidth="1"/>
    <col min="6" max="8" width="15.6640625" customWidth="1"/>
    <col min="9" max="9" width="11.33203125" customWidth="1"/>
    <col min="10" max="26" width="8.6640625" customWidth="1"/>
  </cols>
  <sheetData>
    <row r="1" spans="1:9" ht="14.4" x14ac:dyDescent="0.3">
      <c r="E1" s="69"/>
    </row>
    <row r="2" spans="1:9" ht="14.4" x14ac:dyDescent="0.3">
      <c r="E2" s="194" t="s">
        <v>15</v>
      </c>
      <c r="F2" s="120"/>
    </row>
    <row r="3" spans="1:9" ht="82.5" customHeight="1" x14ac:dyDescent="0.3">
      <c r="E3" s="70" t="s">
        <v>173</v>
      </c>
      <c r="F3" s="71" t="str">
        <f t="shared" ref="F3:F5" si="0">D15</f>
        <v>KURANG/MISS CONDUCT</v>
      </c>
      <c r="G3" s="72" t="str">
        <f t="shared" ref="G3:G5" si="1">D12</f>
        <v>BAIK</v>
      </c>
      <c r="H3" s="73" t="str">
        <f t="shared" ref="H3:H5" si="2">D9</f>
        <v>SANGAT BAIK</v>
      </c>
    </row>
    <row r="4" spans="1:9" ht="82.5" customHeight="1" x14ac:dyDescent="0.3">
      <c r="E4" s="70" t="s">
        <v>174</v>
      </c>
      <c r="F4" s="74" t="str">
        <f t="shared" si="0"/>
        <v>KURANG/MISS CONDUCT</v>
      </c>
      <c r="G4" s="75" t="str">
        <f t="shared" si="1"/>
        <v>BAIK</v>
      </c>
      <c r="H4" s="76" t="str">
        <f t="shared" si="2"/>
        <v>BAIK</v>
      </c>
    </row>
    <row r="5" spans="1:9" ht="82.5" customHeight="1" x14ac:dyDescent="0.3">
      <c r="E5" s="70" t="s">
        <v>175</v>
      </c>
      <c r="F5" s="77" t="str">
        <f t="shared" si="0"/>
        <v>SANGAT KURANG</v>
      </c>
      <c r="G5" s="78" t="str">
        <f t="shared" si="1"/>
        <v>BUTUH PERBAIKAN</v>
      </c>
      <c r="H5" s="79" t="str">
        <f t="shared" si="2"/>
        <v>BUTUH PERBAIKAN</v>
      </c>
      <c r="I5" s="195" t="s">
        <v>67</v>
      </c>
    </row>
    <row r="6" spans="1:9" ht="28.8" x14ac:dyDescent="0.3">
      <c r="E6" s="70"/>
      <c r="F6" s="80" t="s">
        <v>175</v>
      </c>
      <c r="G6" s="80" t="s">
        <v>174</v>
      </c>
      <c r="H6" s="80" t="s">
        <v>173</v>
      </c>
      <c r="I6" s="120"/>
    </row>
    <row r="7" spans="1:9" ht="14.4" x14ac:dyDescent="0.3">
      <c r="E7" s="69"/>
      <c r="H7" s="81"/>
    </row>
    <row r="8" spans="1:9" ht="14.4" x14ac:dyDescent="0.3">
      <c r="A8" s="82" t="s">
        <v>176</v>
      </c>
      <c r="B8" s="82" t="s">
        <v>177</v>
      </c>
      <c r="C8" s="82"/>
      <c r="D8" s="82" t="s">
        <v>178</v>
      </c>
      <c r="E8" s="69"/>
    </row>
    <row r="9" spans="1:9" ht="14.4" x14ac:dyDescent="0.3">
      <c r="A9" s="57" t="s">
        <v>173</v>
      </c>
      <c r="B9" s="57" t="s">
        <v>173</v>
      </c>
      <c r="C9" s="57" t="str">
        <f t="shared" ref="C9:C26" si="3">A9&amp;B9</f>
        <v>Di Atas EkspektasiDi Atas Ekspektasi</v>
      </c>
      <c r="D9" s="57" t="s">
        <v>179</v>
      </c>
      <c r="E9" s="69"/>
    </row>
    <row r="10" spans="1:9" ht="14.4" x14ac:dyDescent="0.3">
      <c r="A10" s="57" t="s">
        <v>174</v>
      </c>
      <c r="B10" s="57" t="s">
        <v>173</v>
      </c>
      <c r="C10" s="57" t="str">
        <f t="shared" si="3"/>
        <v>Sesuai EkspektasiDi Atas Ekspektasi</v>
      </c>
      <c r="D10" s="57" t="s">
        <v>180</v>
      </c>
      <c r="E10" s="69"/>
    </row>
    <row r="11" spans="1:9" ht="14.4" x14ac:dyDescent="0.3">
      <c r="A11" s="57" t="s">
        <v>175</v>
      </c>
      <c r="B11" s="57" t="s">
        <v>173</v>
      </c>
      <c r="C11" s="57" t="str">
        <f t="shared" si="3"/>
        <v>Di Bawah EkspektasiDi Atas Ekspektasi</v>
      </c>
      <c r="D11" s="57" t="s">
        <v>123</v>
      </c>
      <c r="E11" s="69"/>
    </row>
    <row r="12" spans="1:9" ht="14.4" x14ac:dyDescent="0.3">
      <c r="A12" s="57" t="s">
        <v>173</v>
      </c>
      <c r="B12" s="57" t="s">
        <v>174</v>
      </c>
      <c r="C12" s="57" t="str">
        <f t="shared" si="3"/>
        <v>Di Atas EkspektasiSesuai Ekspektasi</v>
      </c>
      <c r="D12" s="57" t="s">
        <v>180</v>
      </c>
      <c r="E12" s="69"/>
    </row>
    <row r="13" spans="1:9" ht="14.4" x14ac:dyDescent="0.3">
      <c r="A13" s="57" t="s">
        <v>174</v>
      </c>
      <c r="B13" s="57" t="s">
        <v>174</v>
      </c>
      <c r="C13" s="57" t="str">
        <f t="shared" si="3"/>
        <v>Sesuai EkspektasiSesuai Ekspektasi</v>
      </c>
      <c r="D13" s="57" t="s">
        <v>180</v>
      </c>
      <c r="E13" s="69"/>
    </row>
    <row r="14" spans="1:9" ht="14.4" x14ac:dyDescent="0.3">
      <c r="A14" s="57" t="s">
        <v>175</v>
      </c>
      <c r="B14" s="57" t="s">
        <v>174</v>
      </c>
      <c r="C14" s="57" t="str">
        <f t="shared" si="3"/>
        <v>Di Bawah EkspektasiSesuai Ekspektasi</v>
      </c>
      <c r="D14" s="57" t="s">
        <v>123</v>
      </c>
      <c r="E14" s="69"/>
    </row>
    <row r="15" spans="1:9" ht="14.4" x14ac:dyDescent="0.3">
      <c r="A15" s="57" t="s">
        <v>173</v>
      </c>
      <c r="B15" s="57" t="s">
        <v>175</v>
      </c>
      <c r="C15" s="57" t="str">
        <f t="shared" si="3"/>
        <v>Di Atas EkspektasiDi Bawah Ekspektasi</v>
      </c>
      <c r="D15" s="57" t="s">
        <v>181</v>
      </c>
      <c r="E15" s="69"/>
    </row>
    <row r="16" spans="1:9" ht="14.4" x14ac:dyDescent="0.3">
      <c r="A16" s="57" t="s">
        <v>174</v>
      </c>
      <c r="B16" s="57" t="s">
        <v>175</v>
      </c>
      <c r="C16" s="57" t="str">
        <f t="shared" si="3"/>
        <v>Sesuai EkspektasiDi Bawah Ekspektasi</v>
      </c>
      <c r="D16" s="57" t="s">
        <v>182</v>
      </c>
      <c r="E16" s="69"/>
    </row>
    <row r="17" spans="1:5" ht="14.4" x14ac:dyDescent="0.3">
      <c r="A17" s="57" t="s">
        <v>175</v>
      </c>
      <c r="B17" s="57" t="s">
        <v>175</v>
      </c>
      <c r="C17" s="57" t="str">
        <f t="shared" si="3"/>
        <v>Di Bawah EkspektasiDi Bawah Ekspektasi</v>
      </c>
      <c r="D17" s="57" t="s">
        <v>183</v>
      </c>
      <c r="E17" s="69"/>
    </row>
    <row r="18" spans="1:5" ht="14.4" x14ac:dyDescent="0.3">
      <c r="A18" s="57" t="s">
        <v>173</v>
      </c>
      <c r="B18" s="57" t="s">
        <v>173</v>
      </c>
      <c r="C18" s="57" t="str">
        <f t="shared" si="3"/>
        <v>Di Atas EkspektasiDi Atas Ekspektasi</v>
      </c>
      <c r="D18" s="57" t="s">
        <v>179</v>
      </c>
      <c r="E18" s="69"/>
    </row>
    <row r="19" spans="1:5" ht="14.4" x14ac:dyDescent="0.3">
      <c r="A19" s="57" t="s">
        <v>173</v>
      </c>
      <c r="B19" s="57" t="s">
        <v>174</v>
      </c>
      <c r="C19" s="57" t="str">
        <f t="shared" si="3"/>
        <v>Di Atas EkspektasiSesuai Ekspektasi</v>
      </c>
      <c r="D19" s="57" t="s">
        <v>180</v>
      </c>
      <c r="E19" s="69"/>
    </row>
    <row r="20" spans="1:5" ht="14.4" x14ac:dyDescent="0.3">
      <c r="A20" s="57" t="s">
        <v>173</v>
      </c>
      <c r="B20" s="57" t="s">
        <v>175</v>
      </c>
      <c r="C20" s="57" t="str">
        <f t="shared" si="3"/>
        <v>Di Atas EkspektasiDi Bawah Ekspektasi</v>
      </c>
      <c r="D20" s="57" t="s">
        <v>184</v>
      </c>
      <c r="E20" s="69"/>
    </row>
    <row r="21" spans="1:5" ht="15.75" customHeight="1" x14ac:dyDescent="0.3">
      <c r="A21" s="57" t="s">
        <v>174</v>
      </c>
      <c r="B21" s="57" t="s">
        <v>173</v>
      </c>
      <c r="C21" s="57" t="str">
        <f t="shared" si="3"/>
        <v>Sesuai EkspektasiDi Atas Ekspektasi</v>
      </c>
      <c r="D21" s="57" t="s">
        <v>180</v>
      </c>
      <c r="E21" s="69"/>
    </row>
    <row r="22" spans="1:5" ht="15.75" customHeight="1" x14ac:dyDescent="0.3">
      <c r="A22" s="57" t="s">
        <v>174</v>
      </c>
      <c r="B22" s="57" t="s">
        <v>174</v>
      </c>
      <c r="C22" s="57" t="str">
        <f t="shared" si="3"/>
        <v>Sesuai EkspektasiSesuai Ekspektasi</v>
      </c>
      <c r="D22" s="57" t="s">
        <v>180</v>
      </c>
      <c r="E22" s="69"/>
    </row>
    <row r="23" spans="1:5" ht="15.75" customHeight="1" x14ac:dyDescent="0.3">
      <c r="A23" s="57" t="s">
        <v>174</v>
      </c>
      <c r="B23" s="57" t="s">
        <v>175</v>
      </c>
      <c r="C23" s="57" t="str">
        <f t="shared" si="3"/>
        <v>Sesuai EkspektasiDi Bawah Ekspektasi</v>
      </c>
      <c r="D23" s="57" t="s">
        <v>185</v>
      </c>
      <c r="E23" s="69"/>
    </row>
    <row r="24" spans="1:5" ht="15.75" customHeight="1" x14ac:dyDescent="0.3">
      <c r="A24" s="57" t="s">
        <v>175</v>
      </c>
      <c r="B24" s="57" t="s">
        <v>173</v>
      </c>
      <c r="C24" s="57" t="str">
        <f t="shared" si="3"/>
        <v>Di Bawah EkspektasiDi Atas Ekspektasi</v>
      </c>
      <c r="D24" s="57" t="s">
        <v>123</v>
      </c>
      <c r="E24" s="69"/>
    </row>
    <row r="25" spans="1:5" ht="15.75" customHeight="1" x14ac:dyDescent="0.3">
      <c r="A25" s="57" t="s">
        <v>175</v>
      </c>
      <c r="B25" s="57" t="s">
        <v>174</v>
      </c>
      <c r="C25" s="57" t="str">
        <f t="shared" si="3"/>
        <v>Di Bawah EkspektasiSesuai Ekspektasi</v>
      </c>
      <c r="D25" s="57" t="s">
        <v>123</v>
      </c>
      <c r="E25" s="69"/>
    </row>
    <row r="26" spans="1:5" ht="15.75" customHeight="1" x14ac:dyDescent="0.3">
      <c r="A26" s="57" t="s">
        <v>175</v>
      </c>
      <c r="B26" s="57" t="s">
        <v>175</v>
      </c>
      <c r="C26" s="57" t="str">
        <f t="shared" si="3"/>
        <v>Di Bawah EkspektasiDi Bawah Ekspektasi</v>
      </c>
      <c r="D26" s="57" t="s">
        <v>183</v>
      </c>
      <c r="E26" s="69"/>
    </row>
    <row r="27" spans="1:5" ht="15.75" customHeight="1" x14ac:dyDescent="0.3">
      <c r="E27" s="69"/>
    </row>
    <row r="28" spans="1:5" ht="15.75" customHeight="1" x14ac:dyDescent="0.3">
      <c r="E28" s="69"/>
    </row>
    <row r="29" spans="1:5" ht="15.75" customHeight="1" x14ac:dyDescent="0.3">
      <c r="E29" s="69"/>
    </row>
    <row r="30" spans="1:5" ht="15.75" customHeight="1" x14ac:dyDescent="0.3">
      <c r="E30" s="69"/>
    </row>
    <row r="31" spans="1:5" ht="15.75" customHeight="1" x14ac:dyDescent="0.3">
      <c r="E31" s="69"/>
    </row>
    <row r="32" spans="1:5" ht="15.75" customHeight="1" x14ac:dyDescent="0.3">
      <c r="E32" s="69"/>
    </row>
    <row r="33" spans="5:5" ht="15.75" customHeight="1" x14ac:dyDescent="0.3">
      <c r="E33" s="69"/>
    </row>
    <row r="34" spans="5:5" ht="15.75" customHeight="1" x14ac:dyDescent="0.3">
      <c r="E34" s="69"/>
    </row>
    <row r="35" spans="5:5" ht="15.75" customHeight="1" x14ac:dyDescent="0.3">
      <c r="E35" s="69"/>
    </row>
    <row r="36" spans="5:5" ht="15.75" customHeight="1" x14ac:dyDescent="0.3">
      <c r="E36" s="69"/>
    </row>
    <row r="37" spans="5:5" ht="15.75" customHeight="1" x14ac:dyDescent="0.3">
      <c r="E37" s="69"/>
    </row>
    <row r="38" spans="5:5" ht="15.75" customHeight="1" x14ac:dyDescent="0.3">
      <c r="E38" s="69"/>
    </row>
    <row r="39" spans="5:5" ht="15.75" customHeight="1" x14ac:dyDescent="0.3">
      <c r="E39" s="69"/>
    </row>
    <row r="40" spans="5:5" ht="15.75" customHeight="1" x14ac:dyDescent="0.3">
      <c r="E40" s="69"/>
    </row>
    <row r="41" spans="5:5" ht="15.75" customHeight="1" x14ac:dyDescent="0.3">
      <c r="E41" s="69"/>
    </row>
    <row r="42" spans="5:5" ht="15.75" customHeight="1" x14ac:dyDescent="0.3">
      <c r="E42" s="69"/>
    </row>
    <row r="43" spans="5:5" ht="15.75" customHeight="1" x14ac:dyDescent="0.3">
      <c r="E43" s="69"/>
    </row>
    <row r="44" spans="5:5" ht="15.75" customHeight="1" x14ac:dyDescent="0.3">
      <c r="E44" s="69"/>
    </row>
    <row r="45" spans="5:5" ht="15.75" customHeight="1" x14ac:dyDescent="0.3">
      <c r="E45" s="69"/>
    </row>
    <row r="46" spans="5:5" ht="15.75" customHeight="1" x14ac:dyDescent="0.3">
      <c r="E46" s="69"/>
    </row>
    <row r="47" spans="5:5" ht="15.75" customHeight="1" x14ac:dyDescent="0.3">
      <c r="E47" s="69"/>
    </row>
    <row r="48" spans="5:5" ht="15.75" customHeight="1" x14ac:dyDescent="0.3">
      <c r="E48" s="69"/>
    </row>
    <row r="49" spans="5:5" ht="15.75" customHeight="1" x14ac:dyDescent="0.3">
      <c r="E49" s="69"/>
    </row>
    <row r="50" spans="5:5" ht="15.75" customHeight="1" x14ac:dyDescent="0.3">
      <c r="E50" s="69"/>
    </row>
    <row r="51" spans="5:5" ht="15.75" customHeight="1" x14ac:dyDescent="0.3">
      <c r="E51" s="69"/>
    </row>
    <row r="52" spans="5:5" ht="15.75" customHeight="1" x14ac:dyDescent="0.3">
      <c r="E52" s="69"/>
    </row>
    <row r="53" spans="5:5" ht="15.75" customHeight="1" x14ac:dyDescent="0.3">
      <c r="E53" s="69"/>
    </row>
    <row r="54" spans="5:5" ht="15.75" customHeight="1" x14ac:dyDescent="0.3">
      <c r="E54" s="69"/>
    </row>
    <row r="55" spans="5:5" ht="15.75" customHeight="1" x14ac:dyDescent="0.3">
      <c r="E55" s="69"/>
    </row>
    <row r="56" spans="5:5" ht="15.75" customHeight="1" x14ac:dyDescent="0.3">
      <c r="E56" s="69"/>
    </row>
    <row r="57" spans="5:5" ht="15.75" customHeight="1" x14ac:dyDescent="0.3">
      <c r="E57" s="69"/>
    </row>
    <row r="58" spans="5:5" ht="15.75" customHeight="1" x14ac:dyDescent="0.3">
      <c r="E58" s="69"/>
    </row>
    <row r="59" spans="5:5" ht="15.75" customHeight="1" x14ac:dyDescent="0.3">
      <c r="E59" s="69"/>
    </row>
    <row r="60" spans="5:5" ht="15.75" customHeight="1" x14ac:dyDescent="0.3">
      <c r="E60" s="69"/>
    </row>
    <row r="61" spans="5:5" ht="15.75" customHeight="1" x14ac:dyDescent="0.3">
      <c r="E61" s="69"/>
    </row>
    <row r="62" spans="5:5" ht="15.75" customHeight="1" x14ac:dyDescent="0.3">
      <c r="E62" s="69"/>
    </row>
    <row r="63" spans="5:5" ht="15.75" customHeight="1" x14ac:dyDescent="0.3">
      <c r="E63" s="69"/>
    </row>
    <row r="64" spans="5:5" ht="15.75" customHeight="1" x14ac:dyDescent="0.3">
      <c r="E64" s="69"/>
    </row>
    <row r="65" spans="5:5" ht="15.75" customHeight="1" x14ac:dyDescent="0.3">
      <c r="E65" s="69"/>
    </row>
    <row r="66" spans="5:5" ht="15.75" customHeight="1" x14ac:dyDescent="0.3">
      <c r="E66" s="69"/>
    </row>
    <row r="67" spans="5:5" ht="15.75" customHeight="1" x14ac:dyDescent="0.3">
      <c r="E67" s="69"/>
    </row>
    <row r="68" spans="5:5" ht="15.75" customHeight="1" x14ac:dyDescent="0.3">
      <c r="E68" s="69"/>
    </row>
    <row r="69" spans="5:5" ht="15.75" customHeight="1" x14ac:dyDescent="0.3">
      <c r="E69" s="69"/>
    </row>
    <row r="70" spans="5:5" ht="15.75" customHeight="1" x14ac:dyDescent="0.3">
      <c r="E70" s="69"/>
    </row>
    <row r="71" spans="5:5" ht="15.75" customHeight="1" x14ac:dyDescent="0.3">
      <c r="E71" s="69"/>
    </row>
    <row r="72" spans="5:5" ht="15.75" customHeight="1" x14ac:dyDescent="0.3">
      <c r="E72" s="69"/>
    </row>
    <row r="73" spans="5:5" ht="15.75" customHeight="1" x14ac:dyDescent="0.3">
      <c r="E73" s="69"/>
    </row>
    <row r="74" spans="5:5" ht="15.75" customHeight="1" x14ac:dyDescent="0.3">
      <c r="E74" s="69"/>
    </row>
    <row r="75" spans="5:5" ht="15.75" customHeight="1" x14ac:dyDescent="0.3">
      <c r="E75" s="69"/>
    </row>
    <row r="76" spans="5:5" ht="15.75" customHeight="1" x14ac:dyDescent="0.3">
      <c r="E76" s="69"/>
    </row>
    <row r="77" spans="5:5" ht="15.75" customHeight="1" x14ac:dyDescent="0.3">
      <c r="E77" s="69"/>
    </row>
    <row r="78" spans="5:5" ht="15.75" customHeight="1" x14ac:dyDescent="0.3">
      <c r="E78" s="69"/>
    </row>
    <row r="79" spans="5:5" ht="15.75" customHeight="1" x14ac:dyDescent="0.3">
      <c r="E79" s="69"/>
    </row>
    <row r="80" spans="5:5" ht="15.75" customHeight="1" x14ac:dyDescent="0.3">
      <c r="E80" s="69"/>
    </row>
    <row r="81" spans="5:5" ht="15.75" customHeight="1" x14ac:dyDescent="0.3">
      <c r="E81" s="69"/>
    </row>
    <row r="82" spans="5:5" ht="15.75" customHeight="1" x14ac:dyDescent="0.3">
      <c r="E82" s="69"/>
    </row>
    <row r="83" spans="5:5" ht="15.75" customHeight="1" x14ac:dyDescent="0.3">
      <c r="E83" s="69"/>
    </row>
    <row r="84" spans="5:5" ht="15.75" customHeight="1" x14ac:dyDescent="0.3">
      <c r="E84" s="69"/>
    </row>
    <row r="85" spans="5:5" ht="15.75" customHeight="1" x14ac:dyDescent="0.3">
      <c r="E85" s="69"/>
    </row>
    <row r="86" spans="5:5" ht="15.75" customHeight="1" x14ac:dyDescent="0.3">
      <c r="E86" s="69"/>
    </row>
    <row r="87" spans="5:5" ht="15.75" customHeight="1" x14ac:dyDescent="0.3">
      <c r="E87" s="69"/>
    </row>
    <row r="88" spans="5:5" ht="15.75" customHeight="1" x14ac:dyDescent="0.3">
      <c r="E88" s="69"/>
    </row>
    <row r="89" spans="5:5" ht="15.75" customHeight="1" x14ac:dyDescent="0.3">
      <c r="E89" s="69"/>
    </row>
    <row r="90" spans="5:5" ht="15.75" customHeight="1" x14ac:dyDescent="0.3">
      <c r="E90" s="69"/>
    </row>
    <row r="91" spans="5:5" ht="15.75" customHeight="1" x14ac:dyDescent="0.3">
      <c r="E91" s="69"/>
    </row>
    <row r="92" spans="5:5" ht="15.75" customHeight="1" x14ac:dyDescent="0.3">
      <c r="E92" s="69"/>
    </row>
    <row r="93" spans="5:5" ht="15.75" customHeight="1" x14ac:dyDescent="0.3">
      <c r="E93" s="69"/>
    </row>
    <row r="94" spans="5:5" ht="15.75" customHeight="1" x14ac:dyDescent="0.3">
      <c r="E94" s="69"/>
    </row>
    <row r="95" spans="5:5" ht="15.75" customHeight="1" x14ac:dyDescent="0.3">
      <c r="E95" s="69"/>
    </row>
    <row r="96" spans="5:5" ht="15.75" customHeight="1" x14ac:dyDescent="0.3">
      <c r="E96" s="69"/>
    </row>
    <row r="97" spans="5:5" ht="15.75" customHeight="1" x14ac:dyDescent="0.3">
      <c r="E97" s="69"/>
    </row>
    <row r="98" spans="5:5" ht="15.75" customHeight="1" x14ac:dyDescent="0.3">
      <c r="E98" s="69"/>
    </row>
    <row r="99" spans="5:5" ht="15.75" customHeight="1" x14ac:dyDescent="0.3">
      <c r="E99" s="69"/>
    </row>
    <row r="100" spans="5:5" ht="15.75" customHeight="1" x14ac:dyDescent="0.3">
      <c r="E100" s="69"/>
    </row>
    <row r="101" spans="5:5" ht="15.75" customHeight="1" x14ac:dyDescent="0.3">
      <c r="E101" s="69"/>
    </row>
    <row r="102" spans="5:5" ht="15.75" customHeight="1" x14ac:dyDescent="0.3">
      <c r="E102" s="69"/>
    </row>
    <row r="103" spans="5:5" ht="15.75" customHeight="1" x14ac:dyDescent="0.3">
      <c r="E103" s="69"/>
    </row>
    <row r="104" spans="5:5" ht="15.75" customHeight="1" x14ac:dyDescent="0.3">
      <c r="E104" s="69"/>
    </row>
    <row r="105" spans="5:5" ht="15.75" customHeight="1" x14ac:dyDescent="0.3">
      <c r="E105" s="69"/>
    </row>
    <row r="106" spans="5:5" ht="15.75" customHeight="1" x14ac:dyDescent="0.3">
      <c r="E106" s="69"/>
    </row>
    <row r="107" spans="5:5" ht="15.75" customHeight="1" x14ac:dyDescent="0.3">
      <c r="E107" s="69"/>
    </row>
    <row r="108" spans="5:5" ht="15.75" customHeight="1" x14ac:dyDescent="0.3">
      <c r="E108" s="69"/>
    </row>
    <row r="109" spans="5:5" ht="15.75" customHeight="1" x14ac:dyDescent="0.3">
      <c r="E109" s="69"/>
    </row>
    <row r="110" spans="5:5" ht="15.75" customHeight="1" x14ac:dyDescent="0.3">
      <c r="E110" s="69"/>
    </row>
    <row r="111" spans="5:5" ht="15.75" customHeight="1" x14ac:dyDescent="0.3">
      <c r="E111" s="69"/>
    </row>
    <row r="112" spans="5:5" ht="15.75" customHeight="1" x14ac:dyDescent="0.3">
      <c r="E112" s="69"/>
    </row>
    <row r="113" spans="5:5" ht="15.75" customHeight="1" x14ac:dyDescent="0.3">
      <c r="E113" s="69"/>
    </row>
    <row r="114" spans="5:5" ht="15.75" customHeight="1" x14ac:dyDescent="0.3">
      <c r="E114" s="69"/>
    </row>
    <row r="115" spans="5:5" ht="15.75" customHeight="1" x14ac:dyDescent="0.3">
      <c r="E115" s="69"/>
    </row>
    <row r="116" spans="5:5" ht="15.75" customHeight="1" x14ac:dyDescent="0.3">
      <c r="E116" s="69"/>
    </row>
    <row r="117" spans="5:5" ht="15.75" customHeight="1" x14ac:dyDescent="0.3">
      <c r="E117" s="69"/>
    </row>
    <row r="118" spans="5:5" ht="15.75" customHeight="1" x14ac:dyDescent="0.3">
      <c r="E118" s="69"/>
    </row>
    <row r="119" spans="5:5" ht="15.75" customHeight="1" x14ac:dyDescent="0.3">
      <c r="E119" s="69"/>
    </row>
    <row r="120" spans="5:5" ht="15.75" customHeight="1" x14ac:dyDescent="0.3">
      <c r="E120" s="69"/>
    </row>
    <row r="121" spans="5:5" ht="15.75" customHeight="1" x14ac:dyDescent="0.3">
      <c r="E121" s="69"/>
    </row>
    <row r="122" spans="5:5" ht="15.75" customHeight="1" x14ac:dyDescent="0.3">
      <c r="E122" s="69"/>
    </row>
    <row r="123" spans="5:5" ht="15.75" customHeight="1" x14ac:dyDescent="0.3">
      <c r="E123" s="69"/>
    </row>
    <row r="124" spans="5:5" ht="15.75" customHeight="1" x14ac:dyDescent="0.3">
      <c r="E124" s="69"/>
    </row>
    <row r="125" spans="5:5" ht="15.75" customHeight="1" x14ac:dyDescent="0.3">
      <c r="E125" s="69"/>
    </row>
    <row r="126" spans="5:5" ht="15.75" customHeight="1" x14ac:dyDescent="0.3">
      <c r="E126" s="69"/>
    </row>
    <row r="127" spans="5:5" ht="15.75" customHeight="1" x14ac:dyDescent="0.3">
      <c r="E127" s="69"/>
    </row>
    <row r="128" spans="5:5" ht="15.75" customHeight="1" x14ac:dyDescent="0.3">
      <c r="E128" s="69"/>
    </row>
    <row r="129" spans="5:5" ht="15.75" customHeight="1" x14ac:dyDescent="0.3">
      <c r="E129" s="69"/>
    </row>
    <row r="130" spans="5:5" ht="15.75" customHeight="1" x14ac:dyDescent="0.3">
      <c r="E130" s="69"/>
    </row>
    <row r="131" spans="5:5" ht="15.75" customHeight="1" x14ac:dyDescent="0.3">
      <c r="E131" s="69"/>
    </row>
    <row r="132" spans="5:5" ht="15.75" customHeight="1" x14ac:dyDescent="0.3">
      <c r="E132" s="69"/>
    </row>
    <row r="133" spans="5:5" ht="15.75" customHeight="1" x14ac:dyDescent="0.3">
      <c r="E133" s="69"/>
    </row>
    <row r="134" spans="5:5" ht="15.75" customHeight="1" x14ac:dyDescent="0.3">
      <c r="E134" s="69"/>
    </row>
    <row r="135" spans="5:5" ht="15.75" customHeight="1" x14ac:dyDescent="0.3">
      <c r="E135" s="69"/>
    </row>
    <row r="136" spans="5:5" ht="15.75" customHeight="1" x14ac:dyDescent="0.3">
      <c r="E136" s="69"/>
    </row>
    <row r="137" spans="5:5" ht="15.75" customHeight="1" x14ac:dyDescent="0.3">
      <c r="E137" s="69"/>
    </row>
    <row r="138" spans="5:5" ht="15.75" customHeight="1" x14ac:dyDescent="0.3">
      <c r="E138" s="69"/>
    </row>
    <row r="139" spans="5:5" ht="15.75" customHeight="1" x14ac:dyDescent="0.3">
      <c r="E139" s="69"/>
    </row>
    <row r="140" spans="5:5" ht="15.75" customHeight="1" x14ac:dyDescent="0.3">
      <c r="E140" s="69"/>
    </row>
    <row r="141" spans="5:5" ht="15.75" customHeight="1" x14ac:dyDescent="0.3">
      <c r="E141" s="69"/>
    </row>
    <row r="142" spans="5:5" ht="15.75" customHeight="1" x14ac:dyDescent="0.3">
      <c r="E142" s="69"/>
    </row>
    <row r="143" spans="5:5" ht="15.75" customHeight="1" x14ac:dyDescent="0.3">
      <c r="E143" s="69"/>
    </row>
    <row r="144" spans="5:5" ht="15.75" customHeight="1" x14ac:dyDescent="0.3">
      <c r="E144" s="69"/>
    </row>
    <row r="145" spans="5:5" ht="15.75" customHeight="1" x14ac:dyDescent="0.3">
      <c r="E145" s="69"/>
    </row>
    <row r="146" spans="5:5" ht="15.75" customHeight="1" x14ac:dyDescent="0.3">
      <c r="E146" s="69"/>
    </row>
    <row r="147" spans="5:5" ht="15.75" customHeight="1" x14ac:dyDescent="0.3">
      <c r="E147" s="69"/>
    </row>
    <row r="148" spans="5:5" ht="15.75" customHeight="1" x14ac:dyDescent="0.3">
      <c r="E148" s="69"/>
    </row>
    <row r="149" spans="5:5" ht="15.75" customHeight="1" x14ac:dyDescent="0.3">
      <c r="E149" s="69"/>
    </row>
    <row r="150" spans="5:5" ht="15.75" customHeight="1" x14ac:dyDescent="0.3">
      <c r="E150" s="69"/>
    </row>
    <row r="151" spans="5:5" ht="15.75" customHeight="1" x14ac:dyDescent="0.3">
      <c r="E151" s="69"/>
    </row>
    <row r="152" spans="5:5" ht="15.75" customHeight="1" x14ac:dyDescent="0.3">
      <c r="E152" s="69"/>
    </row>
    <row r="153" spans="5:5" ht="15.75" customHeight="1" x14ac:dyDescent="0.3">
      <c r="E153" s="69"/>
    </row>
    <row r="154" spans="5:5" ht="15.75" customHeight="1" x14ac:dyDescent="0.3">
      <c r="E154" s="69"/>
    </row>
    <row r="155" spans="5:5" ht="15.75" customHeight="1" x14ac:dyDescent="0.3">
      <c r="E155" s="69"/>
    </row>
    <row r="156" spans="5:5" ht="15.75" customHeight="1" x14ac:dyDescent="0.3">
      <c r="E156" s="69"/>
    </row>
    <row r="157" spans="5:5" ht="15.75" customHeight="1" x14ac:dyDescent="0.3">
      <c r="E157" s="69"/>
    </row>
    <row r="158" spans="5:5" ht="15.75" customHeight="1" x14ac:dyDescent="0.3">
      <c r="E158" s="69"/>
    </row>
    <row r="159" spans="5:5" ht="15.75" customHeight="1" x14ac:dyDescent="0.3">
      <c r="E159" s="69"/>
    </row>
    <row r="160" spans="5:5" ht="15.75" customHeight="1" x14ac:dyDescent="0.3">
      <c r="E160" s="69"/>
    </row>
    <row r="161" spans="5:5" ht="15.75" customHeight="1" x14ac:dyDescent="0.3">
      <c r="E161" s="69"/>
    </row>
    <row r="162" spans="5:5" ht="15.75" customHeight="1" x14ac:dyDescent="0.3">
      <c r="E162" s="69"/>
    </row>
    <row r="163" spans="5:5" ht="15.75" customHeight="1" x14ac:dyDescent="0.3">
      <c r="E163" s="69"/>
    </row>
    <row r="164" spans="5:5" ht="15.75" customHeight="1" x14ac:dyDescent="0.3">
      <c r="E164" s="69"/>
    </row>
    <row r="165" spans="5:5" ht="15.75" customHeight="1" x14ac:dyDescent="0.3">
      <c r="E165" s="69"/>
    </row>
    <row r="166" spans="5:5" ht="15.75" customHeight="1" x14ac:dyDescent="0.3">
      <c r="E166" s="69"/>
    </row>
    <row r="167" spans="5:5" ht="15.75" customHeight="1" x14ac:dyDescent="0.3">
      <c r="E167" s="69"/>
    </row>
    <row r="168" spans="5:5" ht="15.75" customHeight="1" x14ac:dyDescent="0.3">
      <c r="E168" s="69"/>
    </row>
    <row r="169" spans="5:5" ht="15.75" customHeight="1" x14ac:dyDescent="0.3">
      <c r="E169" s="69"/>
    </row>
    <row r="170" spans="5:5" ht="15.75" customHeight="1" x14ac:dyDescent="0.3">
      <c r="E170" s="69"/>
    </row>
    <row r="171" spans="5:5" ht="15.75" customHeight="1" x14ac:dyDescent="0.3">
      <c r="E171" s="69"/>
    </row>
    <row r="172" spans="5:5" ht="15.75" customHeight="1" x14ac:dyDescent="0.3">
      <c r="E172" s="69"/>
    </row>
    <row r="173" spans="5:5" ht="15.75" customHeight="1" x14ac:dyDescent="0.3">
      <c r="E173" s="69"/>
    </row>
    <row r="174" spans="5:5" ht="15.75" customHeight="1" x14ac:dyDescent="0.3">
      <c r="E174" s="69"/>
    </row>
    <row r="175" spans="5:5" ht="15.75" customHeight="1" x14ac:dyDescent="0.3">
      <c r="E175" s="69"/>
    </row>
    <row r="176" spans="5:5" ht="15.75" customHeight="1" x14ac:dyDescent="0.3">
      <c r="E176" s="69"/>
    </row>
    <row r="177" spans="5:5" ht="15.75" customHeight="1" x14ac:dyDescent="0.3">
      <c r="E177" s="69"/>
    </row>
    <row r="178" spans="5:5" ht="15.75" customHeight="1" x14ac:dyDescent="0.3">
      <c r="E178" s="69"/>
    </row>
    <row r="179" spans="5:5" ht="15.75" customHeight="1" x14ac:dyDescent="0.3">
      <c r="E179" s="69"/>
    </row>
    <row r="180" spans="5:5" ht="15.75" customHeight="1" x14ac:dyDescent="0.3">
      <c r="E180" s="69"/>
    </row>
    <row r="181" spans="5:5" ht="15.75" customHeight="1" x14ac:dyDescent="0.3">
      <c r="E181" s="69"/>
    </row>
    <row r="182" spans="5:5" ht="15.75" customHeight="1" x14ac:dyDescent="0.3">
      <c r="E182" s="69"/>
    </row>
    <row r="183" spans="5:5" ht="15.75" customHeight="1" x14ac:dyDescent="0.3">
      <c r="E183" s="69"/>
    </row>
    <row r="184" spans="5:5" ht="15.75" customHeight="1" x14ac:dyDescent="0.3">
      <c r="E184" s="69"/>
    </row>
    <row r="185" spans="5:5" ht="15.75" customHeight="1" x14ac:dyDescent="0.3">
      <c r="E185" s="69"/>
    </row>
    <row r="186" spans="5:5" ht="15.75" customHeight="1" x14ac:dyDescent="0.3">
      <c r="E186" s="69"/>
    </row>
    <row r="187" spans="5:5" ht="15.75" customHeight="1" x14ac:dyDescent="0.3">
      <c r="E187" s="69"/>
    </row>
    <row r="188" spans="5:5" ht="15.75" customHeight="1" x14ac:dyDescent="0.3">
      <c r="E188" s="69"/>
    </row>
    <row r="189" spans="5:5" ht="15.75" customHeight="1" x14ac:dyDescent="0.3">
      <c r="E189" s="69"/>
    </row>
    <row r="190" spans="5:5" ht="15.75" customHeight="1" x14ac:dyDescent="0.3">
      <c r="E190" s="69"/>
    </row>
    <row r="191" spans="5:5" ht="15.75" customHeight="1" x14ac:dyDescent="0.3">
      <c r="E191" s="69"/>
    </row>
    <row r="192" spans="5:5" ht="15.75" customHeight="1" x14ac:dyDescent="0.3">
      <c r="E192" s="69"/>
    </row>
    <row r="193" spans="5:5" ht="15.75" customHeight="1" x14ac:dyDescent="0.3">
      <c r="E193" s="69"/>
    </row>
    <row r="194" spans="5:5" ht="15.75" customHeight="1" x14ac:dyDescent="0.3">
      <c r="E194" s="69"/>
    </row>
    <row r="195" spans="5:5" ht="15.75" customHeight="1" x14ac:dyDescent="0.3">
      <c r="E195" s="69"/>
    </row>
    <row r="196" spans="5:5" ht="15.75" customHeight="1" x14ac:dyDescent="0.3">
      <c r="E196" s="69"/>
    </row>
    <row r="197" spans="5:5" ht="15.75" customHeight="1" x14ac:dyDescent="0.3">
      <c r="E197" s="69"/>
    </row>
    <row r="198" spans="5:5" ht="15.75" customHeight="1" x14ac:dyDescent="0.3">
      <c r="E198" s="69"/>
    </row>
    <row r="199" spans="5:5" ht="15.75" customHeight="1" x14ac:dyDescent="0.3">
      <c r="E199" s="69"/>
    </row>
    <row r="200" spans="5:5" ht="15.75" customHeight="1" x14ac:dyDescent="0.3">
      <c r="E200" s="69"/>
    </row>
    <row r="201" spans="5:5" ht="15.75" customHeight="1" x14ac:dyDescent="0.3">
      <c r="E201" s="69"/>
    </row>
    <row r="202" spans="5:5" ht="15.75" customHeight="1" x14ac:dyDescent="0.3">
      <c r="E202" s="69"/>
    </row>
    <row r="203" spans="5:5" ht="15.75" customHeight="1" x14ac:dyDescent="0.3">
      <c r="E203" s="69"/>
    </row>
    <row r="204" spans="5:5" ht="15.75" customHeight="1" x14ac:dyDescent="0.3">
      <c r="E204" s="69"/>
    </row>
    <row r="205" spans="5:5" ht="15.75" customHeight="1" x14ac:dyDescent="0.3">
      <c r="E205" s="69"/>
    </row>
    <row r="206" spans="5:5" ht="15.75" customHeight="1" x14ac:dyDescent="0.3">
      <c r="E206" s="69"/>
    </row>
    <row r="207" spans="5:5" ht="15.75" customHeight="1" x14ac:dyDescent="0.3">
      <c r="E207" s="69"/>
    </row>
    <row r="208" spans="5:5" ht="15.75" customHeight="1" x14ac:dyDescent="0.3">
      <c r="E208" s="69"/>
    </row>
    <row r="209" spans="5:5" ht="15.75" customHeight="1" x14ac:dyDescent="0.3">
      <c r="E209" s="69"/>
    </row>
    <row r="210" spans="5:5" ht="15.75" customHeight="1" x14ac:dyDescent="0.3">
      <c r="E210" s="69"/>
    </row>
    <row r="211" spans="5:5" ht="15.75" customHeight="1" x14ac:dyDescent="0.3">
      <c r="E211" s="69"/>
    </row>
    <row r="212" spans="5:5" ht="15.75" customHeight="1" x14ac:dyDescent="0.3">
      <c r="E212" s="69"/>
    </row>
    <row r="213" spans="5:5" ht="15.75" customHeight="1" x14ac:dyDescent="0.3">
      <c r="E213" s="69"/>
    </row>
    <row r="214" spans="5:5" ht="15.75" customHeight="1" x14ac:dyDescent="0.3">
      <c r="E214" s="69"/>
    </row>
    <row r="215" spans="5:5" ht="15.75" customHeight="1" x14ac:dyDescent="0.3">
      <c r="E215" s="69"/>
    </row>
    <row r="216" spans="5:5" ht="15.75" customHeight="1" x14ac:dyDescent="0.3">
      <c r="E216" s="69"/>
    </row>
    <row r="217" spans="5:5" ht="15.75" customHeight="1" x14ac:dyDescent="0.3">
      <c r="E217" s="69"/>
    </row>
    <row r="218" spans="5:5" ht="15.75" customHeight="1" x14ac:dyDescent="0.3">
      <c r="E218" s="69"/>
    </row>
    <row r="219" spans="5:5" ht="15.75" customHeight="1" x14ac:dyDescent="0.3">
      <c r="E219" s="69"/>
    </row>
    <row r="220" spans="5:5" ht="15.75" customHeight="1" x14ac:dyDescent="0.3">
      <c r="E220" s="69"/>
    </row>
    <row r="221" spans="5:5" ht="15.75" customHeight="1" x14ac:dyDescent="0.3">
      <c r="E221" s="69"/>
    </row>
    <row r="222" spans="5:5" ht="15.75" customHeight="1" x14ac:dyDescent="0.3">
      <c r="E222" s="69"/>
    </row>
    <row r="223" spans="5:5" ht="15.75" customHeight="1" x14ac:dyDescent="0.3">
      <c r="E223" s="69"/>
    </row>
    <row r="224" spans="5:5" ht="15.75" customHeight="1" x14ac:dyDescent="0.3">
      <c r="E224" s="69"/>
    </row>
    <row r="225" spans="5:5" ht="15.75" customHeight="1" x14ac:dyDescent="0.3">
      <c r="E225" s="69"/>
    </row>
    <row r="226" spans="5:5" ht="15.75" customHeight="1" x14ac:dyDescent="0.3">
      <c r="E226" s="69"/>
    </row>
    <row r="227" spans="5:5" ht="15.75" customHeight="1" x14ac:dyDescent="0.3">
      <c r="E227" s="69"/>
    </row>
    <row r="228" spans="5:5" ht="15.75" customHeight="1" x14ac:dyDescent="0.3">
      <c r="E228" s="69"/>
    </row>
    <row r="229" spans="5:5" ht="15.75" customHeight="1" x14ac:dyDescent="0.3">
      <c r="E229" s="69"/>
    </row>
    <row r="230" spans="5:5" ht="15.75" customHeight="1" x14ac:dyDescent="0.3">
      <c r="E230" s="69"/>
    </row>
    <row r="231" spans="5:5" ht="15.75" customHeight="1" x14ac:dyDescent="0.3">
      <c r="E231" s="69"/>
    </row>
    <row r="232" spans="5:5" ht="15.75" customHeight="1" x14ac:dyDescent="0.3">
      <c r="E232" s="69"/>
    </row>
    <row r="233" spans="5:5" ht="15.75" customHeight="1" x14ac:dyDescent="0.3">
      <c r="E233" s="69"/>
    </row>
    <row r="234" spans="5:5" ht="15.75" customHeight="1" x14ac:dyDescent="0.3">
      <c r="E234" s="69"/>
    </row>
    <row r="235" spans="5:5" ht="15.75" customHeight="1" x14ac:dyDescent="0.3">
      <c r="E235" s="69"/>
    </row>
    <row r="236" spans="5:5" ht="15.75" customHeight="1" x14ac:dyDescent="0.3">
      <c r="E236" s="69"/>
    </row>
    <row r="237" spans="5:5" ht="15.75" customHeight="1" x14ac:dyDescent="0.3">
      <c r="E237" s="69"/>
    </row>
    <row r="238" spans="5:5" ht="15.75" customHeight="1" x14ac:dyDescent="0.3">
      <c r="E238" s="69"/>
    </row>
    <row r="239" spans="5:5" ht="15.75" customHeight="1" x14ac:dyDescent="0.3">
      <c r="E239" s="69"/>
    </row>
    <row r="240" spans="5:5" ht="15.75" customHeight="1" x14ac:dyDescent="0.3">
      <c r="E240" s="69"/>
    </row>
    <row r="241" spans="5:5" ht="15.75" customHeight="1" x14ac:dyDescent="0.3">
      <c r="E241" s="69"/>
    </row>
    <row r="242" spans="5:5" ht="15.75" customHeight="1" x14ac:dyDescent="0.3">
      <c r="E242" s="69"/>
    </row>
    <row r="243" spans="5:5" ht="15.75" customHeight="1" x14ac:dyDescent="0.3">
      <c r="E243" s="69"/>
    </row>
    <row r="244" spans="5:5" ht="15.75" customHeight="1" x14ac:dyDescent="0.3">
      <c r="E244" s="69"/>
    </row>
    <row r="245" spans="5:5" ht="15.75" customHeight="1" x14ac:dyDescent="0.3">
      <c r="E245" s="69"/>
    </row>
    <row r="246" spans="5:5" ht="15.75" customHeight="1" x14ac:dyDescent="0.3">
      <c r="E246" s="69"/>
    </row>
    <row r="247" spans="5:5" ht="15.75" customHeight="1" x14ac:dyDescent="0.3">
      <c r="E247" s="69"/>
    </row>
    <row r="248" spans="5:5" ht="15.75" customHeight="1" x14ac:dyDescent="0.3">
      <c r="E248" s="69"/>
    </row>
    <row r="249" spans="5:5" ht="15.75" customHeight="1" x14ac:dyDescent="0.3">
      <c r="E249" s="69"/>
    </row>
    <row r="250" spans="5:5" ht="15.75" customHeight="1" x14ac:dyDescent="0.3">
      <c r="E250" s="69"/>
    </row>
    <row r="251" spans="5:5" ht="15.75" customHeight="1" x14ac:dyDescent="0.3">
      <c r="E251" s="69"/>
    </row>
    <row r="252" spans="5:5" ht="15.75" customHeight="1" x14ac:dyDescent="0.3">
      <c r="E252" s="69"/>
    </row>
    <row r="253" spans="5:5" ht="15.75" customHeight="1" x14ac:dyDescent="0.3">
      <c r="E253" s="69"/>
    </row>
    <row r="254" spans="5:5" ht="15.75" customHeight="1" x14ac:dyDescent="0.3">
      <c r="E254" s="69"/>
    </row>
    <row r="255" spans="5:5" ht="15.75" customHeight="1" x14ac:dyDescent="0.3">
      <c r="E255" s="69"/>
    </row>
    <row r="256" spans="5:5" ht="15.75" customHeight="1" x14ac:dyDescent="0.3">
      <c r="E256" s="69"/>
    </row>
    <row r="257" spans="5:5" ht="15.75" customHeight="1" x14ac:dyDescent="0.3">
      <c r="E257" s="69"/>
    </row>
    <row r="258" spans="5:5" ht="15.75" customHeight="1" x14ac:dyDescent="0.3">
      <c r="E258" s="69"/>
    </row>
    <row r="259" spans="5:5" ht="15.75" customHeight="1" x14ac:dyDescent="0.3">
      <c r="E259" s="69"/>
    </row>
    <row r="260" spans="5:5" ht="15.75" customHeight="1" x14ac:dyDescent="0.3">
      <c r="E260" s="69"/>
    </row>
    <row r="261" spans="5:5" ht="15.75" customHeight="1" x14ac:dyDescent="0.3">
      <c r="E261" s="69"/>
    </row>
    <row r="262" spans="5:5" ht="15.75" customHeight="1" x14ac:dyDescent="0.3">
      <c r="E262" s="69"/>
    </row>
    <row r="263" spans="5:5" ht="15.75" customHeight="1" x14ac:dyDescent="0.3">
      <c r="E263" s="69"/>
    </row>
    <row r="264" spans="5:5" ht="15.75" customHeight="1" x14ac:dyDescent="0.3">
      <c r="E264" s="69"/>
    </row>
    <row r="265" spans="5:5" ht="15.75" customHeight="1" x14ac:dyDescent="0.3">
      <c r="E265" s="69"/>
    </row>
    <row r="266" spans="5:5" ht="15.75" customHeight="1" x14ac:dyDescent="0.3">
      <c r="E266" s="69"/>
    </row>
    <row r="267" spans="5:5" ht="15.75" customHeight="1" x14ac:dyDescent="0.3">
      <c r="E267" s="69"/>
    </row>
    <row r="268" spans="5:5" ht="15.75" customHeight="1" x14ac:dyDescent="0.3">
      <c r="E268" s="69"/>
    </row>
    <row r="269" spans="5:5" ht="15.75" customHeight="1" x14ac:dyDescent="0.3">
      <c r="E269" s="69"/>
    </row>
    <row r="270" spans="5:5" ht="15.75" customHeight="1" x14ac:dyDescent="0.3">
      <c r="E270" s="69"/>
    </row>
    <row r="271" spans="5:5" ht="15.75" customHeight="1" x14ac:dyDescent="0.3">
      <c r="E271" s="69"/>
    </row>
    <row r="272" spans="5:5" ht="15.75" customHeight="1" x14ac:dyDescent="0.3">
      <c r="E272" s="69"/>
    </row>
    <row r="273" spans="5:5" ht="15.75" customHeight="1" x14ac:dyDescent="0.3">
      <c r="E273" s="69"/>
    </row>
    <row r="274" spans="5:5" ht="15.75" customHeight="1" x14ac:dyDescent="0.3">
      <c r="E274" s="69"/>
    </row>
    <row r="275" spans="5:5" ht="15.75" customHeight="1" x14ac:dyDescent="0.3">
      <c r="E275" s="69"/>
    </row>
    <row r="276" spans="5:5" ht="15.75" customHeight="1" x14ac:dyDescent="0.3">
      <c r="E276" s="69"/>
    </row>
    <row r="277" spans="5:5" ht="15.75" customHeight="1" x14ac:dyDescent="0.3">
      <c r="E277" s="69"/>
    </row>
    <row r="278" spans="5:5" ht="15.75" customHeight="1" x14ac:dyDescent="0.3">
      <c r="E278" s="69"/>
    </row>
    <row r="279" spans="5:5" ht="15.75" customHeight="1" x14ac:dyDescent="0.3">
      <c r="E279" s="69"/>
    </row>
    <row r="280" spans="5:5" ht="15.75" customHeight="1" x14ac:dyDescent="0.3">
      <c r="E280" s="69"/>
    </row>
    <row r="281" spans="5:5" ht="15.75" customHeight="1" x14ac:dyDescent="0.3">
      <c r="E281" s="69"/>
    </row>
    <row r="282" spans="5:5" ht="15.75" customHeight="1" x14ac:dyDescent="0.3">
      <c r="E282" s="69"/>
    </row>
    <row r="283" spans="5:5" ht="15.75" customHeight="1" x14ac:dyDescent="0.3">
      <c r="E283" s="69"/>
    </row>
    <row r="284" spans="5:5" ht="15.75" customHeight="1" x14ac:dyDescent="0.3">
      <c r="E284" s="69"/>
    </row>
    <row r="285" spans="5:5" ht="15.75" customHeight="1" x14ac:dyDescent="0.3">
      <c r="E285" s="69"/>
    </row>
    <row r="286" spans="5:5" ht="15.75" customHeight="1" x14ac:dyDescent="0.3">
      <c r="E286" s="69"/>
    </row>
    <row r="287" spans="5:5" ht="15.75" customHeight="1" x14ac:dyDescent="0.3">
      <c r="E287" s="69"/>
    </row>
    <row r="288" spans="5:5" ht="15.75" customHeight="1" x14ac:dyDescent="0.3">
      <c r="E288" s="69"/>
    </row>
    <row r="289" spans="5:5" ht="15.75" customHeight="1" x14ac:dyDescent="0.3">
      <c r="E289" s="69"/>
    </row>
    <row r="290" spans="5:5" ht="15.75" customHeight="1" x14ac:dyDescent="0.3">
      <c r="E290" s="69"/>
    </row>
    <row r="291" spans="5:5" ht="15.75" customHeight="1" x14ac:dyDescent="0.3">
      <c r="E291" s="69"/>
    </row>
    <row r="292" spans="5:5" ht="15.75" customHeight="1" x14ac:dyDescent="0.3">
      <c r="E292" s="69"/>
    </row>
    <row r="293" spans="5:5" ht="15.75" customHeight="1" x14ac:dyDescent="0.3">
      <c r="E293" s="69"/>
    </row>
    <row r="294" spans="5:5" ht="15.75" customHeight="1" x14ac:dyDescent="0.3">
      <c r="E294" s="69"/>
    </row>
    <row r="295" spans="5:5" ht="15.75" customHeight="1" x14ac:dyDescent="0.3">
      <c r="E295" s="69"/>
    </row>
    <row r="296" spans="5:5" ht="15.75" customHeight="1" x14ac:dyDescent="0.3">
      <c r="E296" s="69"/>
    </row>
    <row r="297" spans="5:5" ht="15.75" customHeight="1" x14ac:dyDescent="0.3">
      <c r="E297" s="69"/>
    </row>
    <row r="298" spans="5:5" ht="15.75" customHeight="1" x14ac:dyDescent="0.3">
      <c r="E298" s="69"/>
    </row>
    <row r="299" spans="5:5" ht="15.75" customHeight="1" x14ac:dyDescent="0.3">
      <c r="E299" s="69"/>
    </row>
    <row r="300" spans="5:5" ht="15.75" customHeight="1" x14ac:dyDescent="0.3">
      <c r="E300" s="69"/>
    </row>
    <row r="301" spans="5:5" ht="15.75" customHeight="1" x14ac:dyDescent="0.3">
      <c r="E301" s="69"/>
    </row>
    <row r="302" spans="5:5" ht="15.75" customHeight="1" x14ac:dyDescent="0.3">
      <c r="E302" s="69"/>
    </row>
    <row r="303" spans="5:5" ht="15.75" customHeight="1" x14ac:dyDescent="0.3">
      <c r="E303" s="69"/>
    </row>
    <row r="304" spans="5:5" ht="15.75" customHeight="1" x14ac:dyDescent="0.3">
      <c r="E304" s="69"/>
    </row>
    <row r="305" spans="5:5" ht="15.75" customHeight="1" x14ac:dyDescent="0.3">
      <c r="E305" s="69"/>
    </row>
    <row r="306" spans="5:5" ht="15.75" customHeight="1" x14ac:dyDescent="0.3">
      <c r="E306" s="69"/>
    </row>
    <row r="307" spans="5:5" ht="15.75" customHeight="1" x14ac:dyDescent="0.3">
      <c r="E307" s="69"/>
    </row>
    <row r="308" spans="5:5" ht="15.75" customHeight="1" x14ac:dyDescent="0.3">
      <c r="E308" s="69"/>
    </row>
    <row r="309" spans="5:5" ht="15.75" customHeight="1" x14ac:dyDescent="0.3">
      <c r="E309" s="69"/>
    </row>
    <row r="310" spans="5:5" ht="15.75" customHeight="1" x14ac:dyDescent="0.3">
      <c r="E310" s="69"/>
    </row>
    <row r="311" spans="5:5" ht="15.75" customHeight="1" x14ac:dyDescent="0.3">
      <c r="E311" s="69"/>
    </row>
    <row r="312" spans="5:5" ht="15.75" customHeight="1" x14ac:dyDescent="0.3">
      <c r="E312" s="69"/>
    </row>
    <row r="313" spans="5:5" ht="15.75" customHeight="1" x14ac:dyDescent="0.3">
      <c r="E313" s="69"/>
    </row>
    <row r="314" spans="5:5" ht="15.75" customHeight="1" x14ac:dyDescent="0.3">
      <c r="E314" s="69"/>
    </row>
    <row r="315" spans="5:5" ht="15.75" customHeight="1" x14ac:dyDescent="0.3">
      <c r="E315" s="69"/>
    </row>
    <row r="316" spans="5:5" ht="15.75" customHeight="1" x14ac:dyDescent="0.3">
      <c r="E316" s="69"/>
    </row>
    <row r="317" spans="5:5" ht="15.75" customHeight="1" x14ac:dyDescent="0.3">
      <c r="E317" s="69"/>
    </row>
    <row r="318" spans="5:5" ht="15.75" customHeight="1" x14ac:dyDescent="0.3">
      <c r="E318" s="69"/>
    </row>
    <row r="319" spans="5:5" ht="15.75" customHeight="1" x14ac:dyDescent="0.3">
      <c r="E319" s="69"/>
    </row>
    <row r="320" spans="5:5" ht="15.75" customHeight="1" x14ac:dyDescent="0.3">
      <c r="E320" s="69"/>
    </row>
    <row r="321" spans="5:5" ht="15.75" customHeight="1" x14ac:dyDescent="0.3">
      <c r="E321" s="69"/>
    </row>
    <row r="322" spans="5:5" ht="15.75" customHeight="1" x14ac:dyDescent="0.3">
      <c r="E322" s="69"/>
    </row>
    <row r="323" spans="5:5" ht="15.75" customHeight="1" x14ac:dyDescent="0.3">
      <c r="E323" s="69"/>
    </row>
    <row r="324" spans="5:5" ht="15.75" customHeight="1" x14ac:dyDescent="0.3">
      <c r="E324" s="69"/>
    </row>
    <row r="325" spans="5:5" ht="15.75" customHeight="1" x14ac:dyDescent="0.3">
      <c r="E325" s="69"/>
    </row>
    <row r="326" spans="5:5" ht="15.75" customHeight="1" x14ac:dyDescent="0.3">
      <c r="E326" s="69"/>
    </row>
    <row r="327" spans="5:5" ht="15.75" customHeight="1" x14ac:dyDescent="0.3">
      <c r="E327" s="69"/>
    </row>
    <row r="328" spans="5:5" ht="15.75" customHeight="1" x14ac:dyDescent="0.3">
      <c r="E328" s="69"/>
    </row>
    <row r="329" spans="5:5" ht="15.75" customHeight="1" x14ac:dyDescent="0.3">
      <c r="E329" s="69"/>
    </row>
    <row r="330" spans="5:5" ht="15.75" customHeight="1" x14ac:dyDescent="0.3">
      <c r="E330" s="69"/>
    </row>
    <row r="331" spans="5:5" ht="15.75" customHeight="1" x14ac:dyDescent="0.3">
      <c r="E331" s="69"/>
    </row>
    <row r="332" spans="5:5" ht="15.75" customHeight="1" x14ac:dyDescent="0.3">
      <c r="E332" s="69"/>
    </row>
    <row r="333" spans="5:5" ht="15.75" customHeight="1" x14ac:dyDescent="0.3">
      <c r="E333" s="69"/>
    </row>
    <row r="334" spans="5:5" ht="15.75" customHeight="1" x14ac:dyDescent="0.3">
      <c r="E334" s="69"/>
    </row>
    <row r="335" spans="5:5" ht="15.75" customHeight="1" x14ac:dyDescent="0.3">
      <c r="E335" s="69"/>
    </row>
    <row r="336" spans="5:5" ht="15.75" customHeight="1" x14ac:dyDescent="0.3">
      <c r="E336" s="69"/>
    </row>
    <row r="337" spans="5:5" ht="15.75" customHeight="1" x14ac:dyDescent="0.3">
      <c r="E337" s="69"/>
    </row>
    <row r="338" spans="5:5" ht="15.75" customHeight="1" x14ac:dyDescent="0.3">
      <c r="E338" s="69"/>
    </row>
    <row r="339" spans="5:5" ht="15.75" customHeight="1" x14ac:dyDescent="0.3">
      <c r="E339" s="69"/>
    </row>
    <row r="340" spans="5:5" ht="15.75" customHeight="1" x14ac:dyDescent="0.3">
      <c r="E340" s="69"/>
    </row>
    <row r="341" spans="5:5" ht="15.75" customHeight="1" x14ac:dyDescent="0.3">
      <c r="E341" s="69"/>
    </row>
    <row r="342" spans="5:5" ht="15.75" customHeight="1" x14ac:dyDescent="0.3">
      <c r="E342" s="69"/>
    </row>
    <row r="343" spans="5:5" ht="15.75" customHeight="1" x14ac:dyDescent="0.3">
      <c r="E343" s="69"/>
    </row>
    <row r="344" spans="5:5" ht="15.75" customHeight="1" x14ac:dyDescent="0.3">
      <c r="E344" s="69"/>
    </row>
    <row r="345" spans="5:5" ht="15.75" customHeight="1" x14ac:dyDescent="0.3">
      <c r="E345" s="69"/>
    </row>
    <row r="346" spans="5:5" ht="15.75" customHeight="1" x14ac:dyDescent="0.3">
      <c r="E346" s="69"/>
    </row>
    <row r="347" spans="5:5" ht="15.75" customHeight="1" x14ac:dyDescent="0.3">
      <c r="E347" s="69"/>
    </row>
    <row r="348" spans="5:5" ht="15.75" customHeight="1" x14ac:dyDescent="0.3">
      <c r="E348" s="69"/>
    </row>
    <row r="349" spans="5:5" ht="15.75" customHeight="1" x14ac:dyDescent="0.3">
      <c r="E349" s="69"/>
    </row>
    <row r="350" spans="5:5" ht="15.75" customHeight="1" x14ac:dyDescent="0.3">
      <c r="E350" s="69"/>
    </row>
    <row r="351" spans="5:5" ht="15.75" customHeight="1" x14ac:dyDescent="0.3">
      <c r="E351" s="69"/>
    </row>
    <row r="352" spans="5:5" ht="15.75" customHeight="1" x14ac:dyDescent="0.3">
      <c r="E352" s="69"/>
    </row>
    <row r="353" spans="5:5" ht="15.75" customHeight="1" x14ac:dyDescent="0.3">
      <c r="E353" s="69"/>
    </row>
    <row r="354" spans="5:5" ht="15.75" customHeight="1" x14ac:dyDescent="0.3">
      <c r="E354" s="69"/>
    </row>
    <row r="355" spans="5:5" ht="15.75" customHeight="1" x14ac:dyDescent="0.3">
      <c r="E355" s="69"/>
    </row>
    <row r="356" spans="5:5" ht="15.75" customHeight="1" x14ac:dyDescent="0.3">
      <c r="E356" s="69"/>
    </row>
    <row r="357" spans="5:5" ht="15.75" customHeight="1" x14ac:dyDescent="0.3">
      <c r="E357" s="69"/>
    </row>
    <row r="358" spans="5:5" ht="15.75" customHeight="1" x14ac:dyDescent="0.3">
      <c r="E358" s="69"/>
    </row>
    <row r="359" spans="5:5" ht="15.75" customHeight="1" x14ac:dyDescent="0.3">
      <c r="E359" s="69"/>
    </row>
    <row r="360" spans="5:5" ht="15.75" customHeight="1" x14ac:dyDescent="0.3">
      <c r="E360" s="69"/>
    </row>
    <row r="361" spans="5:5" ht="15.75" customHeight="1" x14ac:dyDescent="0.3">
      <c r="E361" s="69"/>
    </row>
    <row r="362" spans="5:5" ht="15.75" customHeight="1" x14ac:dyDescent="0.3">
      <c r="E362" s="69"/>
    </row>
    <row r="363" spans="5:5" ht="15.75" customHeight="1" x14ac:dyDescent="0.3">
      <c r="E363" s="69"/>
    </row>
    <row r="364" spans="5:5" ht="15.75" customHeight="1" x14ac:dyDescent="0.3">
      <c r="E364" s="69"/>
    </row>
    <row r="365" spans="5:5" ht="15.75" customHeight="1" x14ac:dyDescent="0.3">
      <c r="E365" s="69"/>
    </row>
    <row r="366" spans="5:5" ht="15.75" customHeight="1" x14ac:dyDescent="0.3">
      <c r="E366" s="69"/>
    </row>
    <row r="367" spans="5:5" ht="15.75" customHeight="1" x14ac:dyDescent="0.3">
      <c r="E367" s="69"/>
    </row>
    <row r="368" spans="5:5" ht="15.75" customHeight="1" x14ac:dyDescent="0.3">
      <c r="E368" s="69"/>
    </row>
    <row r="369" spans="5:5" ht="15.75" customHeight="1" x14ac:dyDescent="0.3">
      <c r="E369" s="69"/>
    </row>
    <row r="370" spans="5:5" ht="15.75" customHeight="1" x14ac:dyDescent="0.3">
      <c r="E370" s="69"/>
    </row>
    <row r="371" spans="5:5" ht="15.75" customHeight="1" x14ac:dyDescent="0.3">
      <c r="E371" s="69"/>
    </row>
    <row r="372" spans="5:5" ht="15.75" customHeight="1" x14ac:dyDescent="0.3">
      <c r="E372" s="69"/>
    </row>
    <row r="373" spans="5:5" ht="15.75" customHeight="1" x14ac:dyDescent="0.3">
      <c r="E373" s="69"/>
    </row>
    <row r="374" spans="5:5" ht="15.75" customHeight="1" x14ac:dyDescent="0.3">
      <c r="E374" s="69"/>
    </row>
    <row r="375" spans="5:5" ht="15.75" customHeight="1" x14ac:dyDescent="0.3">
      <c r="E375" s="69"/>
    </row>
    <row r="376" spans="5:5" ht="15.75" customHeight="1" x14ac:dyDescent="0.3">
      <c r="E376" s="69"/>
    </row>
    <row r="377" spans="5:5" ht="15.75" customHeight="1" x14ac:dyDescent="0.3">
      <c r="E377" s="69"/>
    </row>
    <row r="378" spans="5:5" ht="15.75" customHeight="1" x14ac:dyDescent="0.3">
      <c r="E378" s="69"/>
    </row>
    <row r="379" spans="5:5" ht="15.75" customHeight="1" x14ac:dyDescent="0.3">
      <c r="E379" s="69"/>
    </row>
    <row r="380" spans="5:5" ht="15.75" customHeight="1" x14ac:dyDescent="0.3">
      <c r="E380" s="69"/>
    </row>
    <row r="381" spans="5:5" ht="15.75" customHeight="1" x14ac:dyDescent="0.3">
      <c r="E381" s="69"/>
    </row>
    <row r="382" spans="5:5" ht="15.75" customHeight="1" x14ac:dyDescent="0.3">
      <c r="E382" s="69"/>
    </row>
    <row r="383" spans="5:5" ht="15.75" customHeight="1" x14ac:dyDescent="0.3">
      <c r="E383" s="69"/>
    </row>
    <row r="384" spans="5:5" ht="15.75" customHeight="1" x14ac:dyDescent="0.3">
      <c r="E384" s="69"/>
    </row>
    <row r="385" spans="5:5" ht="15.75" customHeight="1" x14ac:dyDescent="0.3">
      <c r="E385" s="69"/>
    </row>
    <row r="386" spans="5:5" ht="15.75" customHeight="1" x14ac:dyDescent="0.3">
      <c r="E386" s="69"/>
    </row>
    <row r="387" spans="5:5" ht="15.75" customHeight="1" x14ac:dyDescent="0.3">
      <c r="E387" s="69"/>
    </row>
    <row r="388" spans="5:5" ht="15.75" customHeight="1" x14ac:dyDescent="0.3">
      <c r="E388" s="69"/>
    </row>
    <row r="389" spans="5:5" ht="15.75" customHeight="1" x14ac:dyDescent="0.3">
      <c r="E389" s="69"/>
    </row>
    <row r="390" spans="5:5" ht="15.75" customHeight="1" x14ac:dyDescent="0.3">
      <c r="E390" s="69"/>
    </row>
    <row r="391" spans="5:5" ht="15.75" customHeight="1" x14ac:dyDescent="0.3">
      <c r="E391" s="69"/>
    </row>
    <row r="392" spans="5:5" ht="15.75" customHeight="1" x14ac:dyDescent="0.3">
      <c r="E392" s="69"/>
    </row>
    <row r="393" spans="5:5" ht="15.75" customHeight="1" x14ac:dyDescent="0.3">
      <c r="E393" s="69"/>
    </row>
    <row r="394" spans="5:5" ht="15.75" customHeight="1" x14ac:dyDescent="0.3">
      <c r="E394" s="69"/>
    </row>
    <row r="395" spans="5:5" ht="15.75" customHeight="1" x14ac:dyDescent="0.3">
      <c r="E395" s="69"/>
    </row>
    <row r="396" spans="5:5" ht="15.75" customHeight="1" x14ac:dyDescent="0.3">
      <c r="E396" s="69"/>
    </row>
    <row r="397" spans="5:5" ht="15.75" customHeight="1" x14ac:dyDescent="0.3">
      <c r="E397" s="69"/>
    </row>
    <row r="398" spans="5:5" ht="15.75" customHeight="1" x14ac:dyDescent="0.3">
      <c r="E398" s="69"/>
    </row>
    <row r="399" spans="5:5" ht="15.75" customHeight="1" x14ac:dyDescent="0.3">
      <c r="E399" s="69"/>
    </row>
    <row r="400" spans="5:5" ht="15.75" customHeight="1" x14ac:dyDescent="0.3">
      <c r="E400" s="69"/>
    </row>
    <row r="401" spans="5:5" ht="15.75" customHeight="1" x14ac:dyDescent="0.3">
      <c r="E401" s="69"/>
    </row>
    <row r="402" spans="5:5" ht="15.75" customHeight="1" x14ac:dyDescent="0.3">
      <c r="E402" s="69"/>
    </row>
    <row r="403" spans="5:5" ht="15.75" customHeight="1" x14ac:dyDescent="0.3">
      <c r="E403" s="69"/>
    </row>
    <row r="404" spans="5:5" ht="15.75" customHeight="1" x14ac:dyDescent="0.3">
      <c r="E404" s="69"/>
    </row>
    <row r="405" spans="5:5" ht="15.75" customHeight="1" x14ac:dyDescent="0.3">
      <c r="E405" s="69"/>
    </row>
    <row r="406" spans="5:5" ht="15.75" customHeight="1" x14ac:dyDescent="0.3">
      <c r="E406" s="69"/>
    </row>
    <row r="407" spans="5:5" ht="15.75" customHeight="1" x14ac:dyDescent="0.3">
      <c r="E407" s="69"/>
    </row>
    <row r="408" spans="5:5" ht="15.75" customHeight="1" x14ac:dyDescent="0.3">
      <c r="E408" s="69"/>
    </row>
    <row r="409" spans="5:5" ht="15.75" customHeight="1" x14ac:dyDescent="0.3">
      <c r="E409" s="69"/>
    </row>
    <row r="410" spans="5:5" ht="15.75" customHeight="1" x14ac:dyDescent="0.3">
      <c r="E410" s="69"/>
    </row>
    <row r="411" spans="5:5" ht="15.75" customHeight="1" x14ac:dyDescent="0.3">
      <c r="E411" s="69"/>
    </row>
    <row r="412" spans="5:5" ht="15.75" customHeight="1" x14ac:dyDescent="0.3">
      <c r="E412" s="69"/>
    </row>
    <row r="413" spans="5:5" ht="15.75" customHeight="1" x14ac:dyDescent="0.3">
      <c r="E413" s="69"/>
    </row>
    <row r="414" spans="5:5" ht="15.75" customHeight="1" x14ac:dyDescent="0.3">
      <c r="E414" s="69"/>
    </row>
    <row r="415" spans="5:5" ht="15.75" customHeight="1" x14ac:dyDescent="0.3">
      <c r="E415" s="69"/>
    </row>
    <row r="416" spans="5:5" ht="15.75" customHeight="1" x14ac:dyDescent="0.3">
      <c r="E416" s="69"/>
    </row>
    <row r="417" spans="5:5" ht="15.75" customHeight="1" x14ac:dyDescent="0.3">
      <c r="E417" s="69"/>
    </row>
    <row r="418" spans="5:5" ht="15.75" customHeight="1" x14ac:dyDescent="0.3">
      <c r="E418" s="69"/>
    </row>
    <row r="419" spans="5:5" ht="15.75" customHeight="1" x14ac:dyDescent="0.3">
      <c r="E419" s="69"/>
    </row>
    <row r="420" spans="5:5" ht="15.75" customHeight="1" x14ac:dyDescent="0.3">
      <c r="E420" s="69"/>
    </row>
    <row r="421" spans="5:5" ht="15.75" customHeight="1" x14ac:dyDescent="0.3">
      <c r="E421" s="69"/>
    </row>
    <row r="422" spans="5:5" ht="15.75" customHeight="1" x14ac:dyDescent="0.3">
      <c r="E422" s="69"/>
    </row>
    <row r="423" spans="5:5" ht="15.75" customHeight="1" x14ac:dyDescent="0.3">
      <c r="E423" s="69"/>
    </row>
    <row r="424" spans="5:5" ht="15.75" customHeight="1" x14ac:dyDescent="0.3">
      <c r="E424" s="69"/>
    </row>
    <row r="425" spans="5:5" ht="15.75" customHeight="1" x14ac:dyDescent="0.3">
      <c r="E425" s="69"/>
    </row>
    <row r="426" spans="5:5" ht="15.75" customHeight="1" x14ac:dyDescent="0.3">
      <c r="E426" s="69"/>
    </row>
    <row r="427" spans="5:5" ht="15.75" customHeight="1" x14ac:dyDescent="0.3">
      <c r="E427" s="69"/>
    </row>
    <row r="428" spans="5:5" ht="15.75" customHeight="1" x14ac:dyDescent="0.3">
      <c r="E428" s="69"/>
    </row>
    <row r="429" spans="5:5" ht="15.75" customHeight="1" x14ac:dyDescent="0.3">
      <c r="E429" s="69"/>
    </row>
    <row r="430" spans="5:5" ht="15.75" customHeight="1" x14ac:dyDescent="0.3">
      <c r="E430" s="69"/>
    </row>
    <row r="431" spans="5:5" ht="15.75" customHeight="1" x14ac:dyDescent="0.3">
      <c r="E431" s="69"/>
    </row>
    <row r="432" spans="5:5" ht="15.75" customHeight="1" x14ac:dyDescent="0.3">
      <c r="E432" s="69"/>
    </row>
    <row r="433" spans="5:5" ht="15.75" customHeight="1" x14ac:dyDescent="0.3">
      <c r="E433" s="69"/>
    </row>
    <row r="434" spans="5:5" ht="15.75" customHeight="1" x14ac:dyDescent="0.3">
      <c r="E434" s="69"/>
    </row>
    <row r="435" spans="5:5" ht="15.75" customHeight="1" x14ac:dyDescent="0.3">
      <c r="E435" s="69"/>
    </row>
    <row r="436" spans="5:5" ht="15.75" customHeight="1" x14ac:dyDescent="0.3">
      <c r="E436" s="69"/>
    </row>
    <row r="437" spans="5:5" ht="15.75" customHeight="1" x14ac:dyDescent="0.3">
      <c r="E437" s="69"/>
    </row>
    <row r="438" spans="5:5" ht="15.75" customHeight="1" x14ac:dyDescent="0.3">
      <c r="E438" s="69"/>
    </row>
    <row r="439" spans="5:5" ht="15.75" customHeight="1" x14ac:dyDescent="0.3">
      <c r="E439" s="69"/>
    </row>
    <row r="440" spans="5:5" ht="15.75" customHeight="1" x14ac:dyDescent="0.3">
      <c r="E440" s="69"/>
    </row>
    <row r="441" spans="5:5" ht="15.75" customHeight="1" x14ac:dyDescent="0.3">
      <c r="E441" s="69"/>
    </row>
    <row r="442" spans="5:5" ht="15.75" customHeight="1" x14ac:dyDescent="0.3">
      <c r="E442" s="69"/>
    </row>
    <row r="443" spans="5:5" ht="15.75" customHeight="1" x14ac:dyDescent="0.3">
      <c r="E443" s="69"/>
    </row>
    <row r="444" spans="5:5" ht="15.75" customHeight="1" x14ac:dyDescent="0.3">
      <c r="E444" s="69"/>
    </row>
    <row r="445" spans="5:5" ht="15.75" customHeight="1" x14ac:dyDescent="0.3">
      <c r="E445" s="69"/>
    </row>
    <row r="446" spans="5:5" ht="15.75" customHeight="1" x14ac:dyDescent="0.3">
      <c r="E446" s="69"/>
    </row>
    <row r="447" spans="5:5" ht="15.75" customHeight="1" x14ac:dyDescent="0.3">
      <c r="E447" s="69"/>
    </row>
    <row r="448" spans="5:5" ht="15.75" customHeight="1" x14ac:dyDescent="0.3">
      <c r="E448" s="69"/>
    </row>
    <row r="449" spans="5:5" ht="15.75" customHeight="1" x14ac:dyDescent="0.3">
      <c r="E449" s="69"/>
    </row>
    <row r="450" spans="5:5" ht="15.75" customHeight="1" x14ac:dyDescent="0.3">
      <c r="E450" s="69"/>
    </row>
    <row r="451" spans="5:5" ht="15.75" customHeight="1" x14ac:dyDescent="0.3">
      <c r="E451" s="69"/>
    </row>
    <row r="452" spans="5:5" ht="15.75" customHeight="1" x14ac:dyDescent="0.3">
      <c r="E452" s="69"/>
    </row>
    <row r="453" spans="5:5" ht="15.75" customHeight="1" x14ac:dyDescent="0.3">
      <c r="E453" s="69"/>
    </row>
    <row r="454" spans="5:5" ht="15.75" customHeight="1" x14ac:dyDescent="0.3">
      <c r="E454" s="69"/>
    </row>
    <row r="455" spans="5:5" ht="15.75" customHeight="1" x14ac:dyDescent="0.3">
      <c r="E455" s="69"/>
    </row>
    <row r="456" spans="5:5" ht="15.75" customHeight="1" x14ac:dyDescent="0.3">
      <c r="E456" s="69"/>
    </row>
    <row r="457" spans="5:5" ht="15.75" customHeight="1" x14ac:dyDescent="0.3">
      <c r="E457" s="69"/>
    </row>
    <row r="458" spans="5:5" ht="15.75" customHeight="1" x14ac:dyDescent="0.3">
      <c r="E458" s="69"/>
    </row>
    <row r="459" spans="5:5" ht="15.75" customHeight="1" x14ac:dyDescent="0.3">
      <c r="E459" s="69"/>
    </row>
    <row r="460" spans="5:5" ht="15.75" customHeight="1" x14ac:dyDescent="0.3">
      <c r="E460" s="69"/>
    </row>
    <row r="461" spans="5:5" ht="15.75" customHeight="1" x14ac:dyDescent="0.3">
      <c r="E461" s="69"/>
    </row>
    <row r="462" spans="5:5" ht="15.75" customHeight="1" x14ac:dyDescent="0.3">
      <c r="E462" s="69"/>
    </row>
    <row r="463" spans="5:5" ht="15.75" customHeight="1" x14ac:dyDescent="0.3">
      <c r="E463" s="69"/>
    </row>
    <row r="464" spans="5:5" ht="15.75" customHeight="1" x14ac:dyDescent="0.3">
      <c r="E464" s="69"/>
    </row>
    <row r="465" spans="5:5" ht="15.75" customHeight="1" x14ac:dyDescent="0.3">
      <c r="E465" s="69"/>
    </row>
    <row r="466" spans="5:5" ht="15.75" customHeight="1" x14ac:dyDescent="0.3">
      <c r="E466" s="69"/>
    </row>
    <row r="467" spans="5:5" ht="15.75" customHeight="1" x14ac:dyDescent="0.3">
      <c r="E467" s="69"/>
    </row>
    <row r="468" spans="5:5" ht="15.75" customHeight="1" x14ac:dyDescent="0.3">
      <c r="E468" s="69"/>
    </row>
    <row r="469" spans="5:5" ht="15.75" customHeight="1" x14ac:dyDescent="0.3">
      <c r="E469" s="69"/>
    </row>
    <row r="470" spans="5:5" ht="15.75" customHeight="1" x14ac:dyDescent="0.3">
      <c r="E470" s="69"/>
    </row>
    <row r="471" spans="5:5" ht="15.75" customHeight="1" x14ac:dyDescent="0.3">
      <c r="E471" s="69"/>
    </row>
    <row r="472" spans="5:5" ht="15.75" customHeight="1" x14ac:dyDescent="0.3">
      <c r="E472" s="69"/>
    </row>
    <row r="473" spans="5:5" ht="15.75" customHeight="1" x14ac:dyDescent="0.3">
      <c r="E473" s="69"/>
    </row>
    <row r="474" spans="5:5" ht="15.75" customHeight="1" x14ac:dyDescent="0.3">
      <c r="E474" s="69"/>
    </row>
    <row r="475" spans="5:5" ht="15.75" customHeight="1" x14ac:dyDescent="0.3">
      <c r="E475" s="69"/>
    </row>
    <row r="476" spans="5:5" ht="15.75" customHeight="1" x14ac:dyDescent="0.3">
      <c r="E476" s="69"/>
    </row>
    <row r="477" spans="5:5" ht="15.75" customHeight="1" x14ac:dyDescent="0.3">
      <c r="E477" s="69"/>
    </row>
    <row r="478" spans="5:5" ht="15.75" customHeight="1" x14ac:dyDescent="0.3">
      <c r="E478" s="69"/>
    </row>
    <row r="479" spans="5:5" ht="15.75" customHeight="1" x14ac:dyDescent="0.3">
      <c r="E479" s="69"/>
    </row>
    <row r="480" spans="5:5" ht="15.75" customHeight="1" x14ac:dyDescent="0.3">
      <c r="E480" s="69"/>
    </row>
    <row r="481" spans="5:5" ht="15.75" customHeight="1" x14ac:dyDescent="0.3">
      <c r="E481" s="69"/>
    </row>
    <row r="482" spans="5:5" ht="15.75" customHeight="1" x14ac:dyDescent="0.3">
      <c r="E482" s="69"/>
    </row>
    <row r="483" spans="5:5" ht="15.75" customHeight="1" x14ac:dyDescent="0.3">
      <c r="E483" s="69"/>
    </row>
    <row r="484" spans="5:5" ht="15.75" customHeight="1" x14ac:dyDescent="0.3">
      <c r="E484" s="69"/>
    </row>
    <row r="485" spans="5:5" ht="15.75" customHeight="1" x14ac:dyDescent="0.3">
      <c r="E485" s="69"/>
    </row>
    <row r="486" spans="5:5" ht="15.75" customHeight="1" x14ac:dyDescent="0.3">
      <c r="E486" s="69"/>
    </row>
    <row r="487" spans="5:5" ht="15.75" customHeight="1" x14ac:dyDescent="0.3">
      <c r="E487" s="69"/>
    </row>
    <row r="488" spans="5:5" ht="15.75" customHeight="1" x14ac:dyDescent="0.3">
      <c r="E488" s="69"/>
    </row>
    <row r="489" spans="5:5" ht="15.75" customHeight="1" x14ac:dyDescent="0.3">
      <c r="E489" s="69"/>
    </row>
    <row r="490" spans="5:5" ht="15.75" customHeight="1" x14ac:dyDescent="0.3">
      <c r="E490" s="69"/>
    </row>
    <row r="491" spans="5:5" ht="15.75" customHeight="1" x14ac:dyDescent="0.3">
      <c r="E491" s="69"/>
    </row>
    <row r="492" spans="5:5" ht="15.75" customHeight="1" x14ac:dyDescent="0.3">
      <c r="E492" s="69"/>
    </row>
    <row r="493" spans="5:5" ht="15.75" customHeight="1" x14ac:dyDescent="0.3">
      <c r="E493" s="69"/>
    </row>
    <row r="494" spans="5:5" ht="15.75" customHeight="1" x14ac:dyDescent="0.3">
      <c r="E494" s="69"/>
    </row>
    <row r="495" spans="5:5" ht="15.75" customHeight="1" x14ac:dyDescent="0.3">
      <c r="E495" s="69"/>
    </row>
    <row r="496" spans="5:5" ht="15.75" customHeight="1" x14ac:dyDescent="0.3">
      <c r="E496" s="69"/>
    </row>
    <row r="497" spans="5:5" ht="15.75" customHeight="1" x14ac:dyDescent="0.3">
      <c r="E497" s="69"/>
    </row>
    <row r="498" spans="5:5" ht="15.75" customHeight="1" x14ac:dyDescent="0.3">
      <c r="E498" s="69"/>
    </row>
    <row r="499" spans="5:5" ht="15.75" customHeight="1" x14ac:dyDescent="0.3">
      <c r="E499" s="69"/>
    </row>
    <row r="500" spans="5:5" ht="15.75" customHeight="1" x14ac:dyDescent="0.3">
      <c r="E500" s="69"/>
    </row>
    <row r="501" spans="5:5" ht="15.75" customHeight="1" x14ac:dyDescent="0.3">
      <c r="E501" s="69"/>
    </row>
    <row r="502" spans="5:5" ht="15.75" customHeight="1" x14ac:dyDescent="0.3">
      <c r="E502" s="69"/>
    </row>
    <row r="503" spans="5:5" ht="15.75" customHeight="1" x14ac:dyDescent="0.3">
      <c r="E503" s="69"/>
    </row>
    <row r="504" spans="5:5" ht="15.75" customHeight="1" x14ac:dyDescent="0.3">
      <c r="E504" s="69"/>
    </row>
    <row r="505" spans="5:5" ht="15.75" customHeight="1" x14ac:dyDescent="0.3">
      <c r="E505" s="69"/>
    </row>
    <row r="506" spans="5:5" ht="15.75" customHeight="1" x14ac:dyDescent="0.3">
      <c r="E506" s="69"/>
    </row>
    <row r="507" spans="5:5" ht="15.75" customHeight="1" x14ac:dyDescent="0.3">
      <c r="E507" s="69"/>
    </row>
    <row r="508" spans="5:5" ht="15.75" customHeight="1" x14ac:dyDescent="0.3">
      <c r="E508" s="69"/>
    </row>
    <row r="509" spans="5:5" ht="15.75" customHeight="1" x14ac:dyDescent="0.3">
      <c r="E509" s="69"/>
    </row>
    <row r="510" spans="5:5" ht="15.75" customHeight="1" x14ac:dyDescent="0.3">
      <c r="E510" s="69"/>
    </row>
    <row r="511" spans="5:5" ht="15.75" customHeight="1" x14ac:dyDescent="0.3">
      <c r="E511" s="69"/>
    </row>
    <row r="512" spans="5:5" ht="15.75" customHeight="1" x14ac:dyDescent="0.3">
      <c r="E512" s="69"/>
    </row>
    <row r="513" spans="5:5" ht="15.75" customHeight="1" x14ac:dyDescent="0.3">
      <c r="E513" s="69"/>
    </row>
    <row r="514" spans="5:5" ht="15.75" customHeight="1" x14ac:dyDescent="0.3">
      <c r="E514" s="69"/>
    </row>
    <row r="515" spans="5:5" ht="15.75" customHeight="1" x14ac:dyDescent="0.3">
      <c r="E515" s="69"/>
    </row>
    <row r="516" spans="5:5" ht="15.75" customHeight="1" x14ac:dyDescent="0.3">
      <c r="E516" s="69"/>
    </row>
    <row r="517" spans="5:5" ht="15.75" customHeight="1" x14ac:dyDescent="0.3">
      <c r="E517" s="69"/>
    </row>
    <row r="518" spans="5:5" ht="15.75" customHeight="1" x14ac:dyDescent="0.3">
      <c r="E518" s="69"/>
    </row>
    <row r="519" spans="5:5" ht="15.75" customHeight="1" x14ac:dyDescent="0.3">
      <c r="E519" s="69"/>
    </row>
    <row r="520" spans="5:5" ht="15.75" customHeight="1" x14ac:dyDescent="0.3">
      <c r="E520" s="69"/>
    </row>
    <row r="521" spans="5:5" ht="15.75" customHeight="1" x14ac:dyDescent="0.3">
      <c r="E521" s="69"/>
    </row>
    <row r="522" spans="5:5" ht="15.75" customHeight="1" x14ac:dyDescent="0.3">
      <c r="E522" s="69"/>
    </row>
    <row r="523" spans="5:5" ht="15.75" customHeight="1" x14ac:dyDescent="0.3">
      <c r="E523" s="69"/>
    </row>
    <row r="524" spans="5:5" ht="15.75" customHeight="1" x14ac:dyDescent="0.3">
      <c r="E524" s="69"/>
    </row>
    <row r="525" spans="5:5" ht="15.75" customHeight="1" x14ac:dyDescent="0.3">
      <c r="E525" s="69"/>
    </row>
    <row r="526" spans="5:5" ht="15.75" customHeight="1" x14ac:dyDescent="0.3">
      <c r="E526" s="69"/>
    </row>
    <row r="527" spans="5:5" ht="15.75" customHeight="1" x14ac:dyDescent="0.3">
      <c r="E527" s="69"/>
    </row>
    <row r="528" spans="5:5" ht="15.75" customHeight="1" x14ac:dyDescent="0.3">
      <c r="E528" s="69"/>
    </row>
    <row r="529" spans="5:5" ht="15.75" customHeight="1" x14ac:dyDescent="0.3">
      <c r="E529" s="69"/>
    </row>
    <row r="530" spans="5:5" ht="15.75" customHeight="1" x14ac:dyDescent="0.3">
      <c r="E530" s="69"/>
    </row>
    <row r="531" spans="5:5" ht="15.75" customHeight="1" x14ac:dyDescent="0.3">
      <c r="E531" s="69"/>
    </row>
    <row r="532" spans="5:5" ht="15.75" customHeight="1" x14ac:dyDescent="0.3">
      <c r="E532" s="69"/>
    </row>
    <row r="533" spans="5:5" ht="15.75" customHeight="1" x14ac:dyDescent="0.3">
      <c r="E533" s="69"/>
    </row>
    <row r="534" spans="5:5" ht="15.75" customHeight="1" x14ac:dyDescent="0.3">
      <c r="E534" s="69"/>
    </row>
    <row r="535" spans="5:5" ht="15.75" customHeight="1" x14ac:dyDescent="0.3">
      <c r="E535" s="69"/>
    </row>
    <row r="536" spans="5:5" ht="15.75" customHeight="1" x14ac:dyDescent="0.3">
      <c r="E536" s="69"/>
    </row>
    <row r="537" spans="5:5" ht="15.75" customHeight="1" x14ac:dyDescent="0.3">
      <c r="E537" s="69"/>
    </row>
    <row r="538" spans="5:5" ht="15.75" customHeight="1" x14ac:dyDescent="0.3">
      <c r="E538" s="69"/>
    </row>
    <row r="539" spans="5:5" ht="15.75" customHeight="1" x14ac:dyDescent="0.3">
      <c r="E539" s="69"/>
    </row>
    <row r="540" spans="5:5" ht="15.75" customHeight="1" x14ac:dyDescent="0.3">
      <c r="E540" s="69"/>
    </row>
    <row r="541" spans="5:5" ht="15.75" customHeight="1" x14ac:dyDescent="0.3">
      <c r="E541" s="69"/>
    </row>
    <row r="542" spans="5:5" ht="15.75" customHeight="1" x14ac:dyDescent="0.3">
      <c r="E542" s="69"/>
    </row>
    <row r="543" spans="5:5" ht="15.75" customHeight="1" x14ac:dyDescent="0.3">
      <c r="E543" s="69"/>
    </row>
    <row r="544" spans="5:5" ht="15.75" customHeight="1" x14ac:dyDescent="0.3">
      <c r="E544" s="69"/>
    </row>
    <row r="545" spans="5:5" ht="15.75" customHeight="1" x14ac:dyDescent="0.3">
      <c r="E545" s="69"/>
    </row>
    <row r="546" spans="5:5" ht="15.75" customHeight="1" x14ac:dyDescent="0.3">
      <c r="E546" s="69"/>
    </row>
    <row r="547" spans="5:5" ht="15.75" customHeight="1" x14ac:dyDescent="0.3">
      <c r="E547" s="69"/>
    </row>
    <row r="548" spans="5:5" ht="15.75" customHeight="1" x14ac:dyDescent="0.3">
      <c r="E548" s="69"/>
    </row>
    <row r="549" spans="5:5" ht="15.75" customHeight="1" x14ac:dyDescent="0.3">
      <c r="E549" s="69"/>
    </row>
    <row r="550" spans="5:5" ht="15.75" customHeight="1" x14ac:dyDescent="0.3">
      <c r="E550" s="69"/>
    </row>
    <row r="551" spans="5:5" ht="15.75" customHeight="1" x14ac:dyDescent="0.3">
      <c r="E551" s="69"/>
    </row>
    <row r="552" spans="5:5" ht="15.75" customHeight="1" x14ac:dyDescent="0.3">
      <c r="E552" s="69"/>
    </row>
    <row r="553" spans="5:5" ht="15.75" customHeight="1" x14ac:dyDescent="0.3">
      <c r="E553" s="69"/>
    </row>
    <row r="554" spans="5:5" ht="15.75" customHeight="1" x14ac:dyDescent="0.3">
      <c r="E554" s="69"/>
    </row>
    <row r="555" spans="5:5" ht="15.75" customHeight="1" x14ac:dyDescent="0.3">
      <c r="E555" s="69"/>
    </row>
    <row r="556" spans="5:5" ht="15.75" customHeight="1" x14ac:dyDescent="0.3">
      <c r="E556" s="69"/>
    </row>
    <row r="557" spans="5:5" ht="15.75" customHeight="1" x14ac:dyDescent="0.3">
      <c r="E557" s="69"/>
    </row>
    <row r="558" spans="5:5" ht="15.75" customHeight="1" x14ac:dyDescent="0.3">
      <c r="E558" s="69"/>
    </row>
    <row r="559" spans="5:5" ht="15.75" customHeight="1" x14ac:dyDescent="0.3">
      <c r="E559" s="69"/>
    </row>
    <row r="560" spans="5:5" ht="15.75" customHeight="1" x14ac:dyDescent="0.3">
      <c r="E560" s="69"/>
    </row>
    <row r="561" spans="5:5" ht="15.75" customHeight="1" x14ac:dyDescent="0.3">
      <c r="E561" s="69"/>
    </row>
    <row r="562" spans="5:5" ht="15.75" customHeight="1" x14ac:dyDescent="0.3">
      <c r="E562" s="69"/>
    </row>
    <row r="563" spans="5:5" ht="15.75" customHeight="1" x14ac:dyDescent="0.3">
      <c r="E563" s="69"/>
    </row>
    <row r="564" spans="5:5" ht="15.75" customHeight="1" x14ac:dyDescent="0.3">
      <c r="E564" s="69"/>
    </row>
    <row r="565" spans="5:5" ht="15.75" customHeight="1" x14ac:dyDescent="0.3">
      <c r="E565" s="69"/>
    </row>
    <row r="566" spans="5:5" ht="15.75" customHeight="1" x14ac:dyDescent="0.3">
      <c r="E566" s="69"/>
    </row>
    <row r="567" spans="5:5" ht="15.75" customHeight="1" x14ac:dyDescent="0.3">
      <c r="E567" s="69"/>
    </row>
    <row r="568" spans="5:5" ht="15.75" customHeight="1" x14ac:dyDescent="0.3">
      <c r="E568" s="69"/>
    </row>
    <row r="569" spans="5:5" ht="15.75" customHeight="1" x14ac:dyDescent="0.3">
      <c r="E569" s="69"/>
    </row>
    <row r="570" spans="5:5" ht="15.75" customHeight="1" x14ac:dyDescent="0.3">
      <c r="E570" s="69"/>
    </row>
    <row r="571" spans="5:5" ht="15.75" customHeight="1" x14ac:dyDescent="0.3">
      <c r="E571" s="69"/>
    </row>
    <row r="572" spans="5:5" ht="15.75" customHeight="1" x14ac:dyDescent="0.3">
      <c r="E572" s="69"/>
    </row>
    <row r="573" spans="5:5" ht="15.75" customHeight="1" x14ac:dyDescent="0.3">
      <c r="E573" s="69"/>
    </row>
    <row r="574" spans="5:5" ht="15.75" customHeight="1" x14ac:dyDescent="0.3">
      <c r="E574" s="69"/>
    </row>
    <row r="575" spans="5:5" ht="15.75" customHeight="1" x14ac:dyDescent="0.3">
      <c r="E575" s="69"/>
    </row>
    <row r="576" spans="5:5" ht="15.75" customHeight="1" x14ac:dyDescent="0.3">
      <c r="E576" s="69"/>
    </row>
    <row r="577" spans="5:5" ht="15.75" customHeight="1" x14ac:dyDescent="0.3">
      <c r="E577" s="69"/>
    </row>
    <row r="578" spans="5:5" ht="15.75" customHeight="1" x14ac:dyDescent="0.3">
      <c r="E578" s="69"/>
    </row>
    <row r="579" spans="5:5" ht="15.75" customHeight="1" x14ac:dyDescent="0.3">
      <c r="E579" s="69"/>
    </row>
    <row r="580" spans="5:5" ht="15.75" customHeight="1" x14ac:dyDescent="0.3">
      <c r="E580" s="69"/>
    </row>
    <row r="581" spans="5:5" ht="15.75" customHeight="1" x14ac:dyDescent="0.3">
      <c r="E581" s="69"/>
    </row>
    <row r="582" spans="5:5" ht="15.75" customHeight="1" x14ac:dyDescent="0.3">
      <c r="E582" s="69"/>
    </row>
    <row r="583" spans="5:5" ht="15.75" customHeight="1" x14ac:dyDescent="0.3">
      <c r="E583" s="69"/>
    </row>
    <row r="584" spans="5:5" ht="15.75" customHeight="1" x14ac:dyDescent="0.3">
      <c r="E584" s="69"/>
    </row>
    <row r="585" spans="5:5" ht="15.75" customHeight="1" x14ac:dyDescent="0.3">
      <c r="E585" s="69"/>
    </row>
    <row r="586" spans="5:5" ht="15.75" customHeight="1" x14ac:dyDescent="0.3">
      <c r="E586" s="69"/>
    </row>
    <row r="587" spans="5:5" ht="15.75" customHeight="1" x14ac:dyDescent="0.3">
      <c r="E587" s="69"/>
    </row>
    <row r="588" spans="5:5" ht="15.75" customHeight="1" x14ac:dyDescent="0.3">
      <c r="E588" s="69"/>
    </row>
    <row r="589" spans="5:5" ht="15.75" customHeight="1" x14ac:dyDescent="0.3">
      <c r="E589" s="69"/>
    </row>
    <row r="590" spans="5:5" ht="15.75" customHeight="1" x14ac:dyDescent="0.3">
      <c r="E590" s="69"/>
    </row>
    <row r="591" spans="5:5" ht="15.75" customHeight="1" x14ac:dyDescent="0.3">
      <c r="E591" s="69"/>
    </row>
    <row r="592" spans="5:5" ht="15.75" customHeight="1" x14ac:dyDescent="0.3">
      <c r="E592" s="69"/>
    </row>
    <row r="593" spans="5:5" ht="15.75" customHeight="1" x14ac:dyDescent="0.3">
      <c r="E593" s="69"/>
    </row>
    <row r="594" spans="5:5" ht="15.75" customHeight="1" x14ac:dyDescent="0.3">
      <c r="E594" s="69"/>
    </row>
    <row r="595" spans="5:5" ht="15.75" customHeight="1" x14ac:dyDescent="0.3">
      <c r="E595" s="69"/>
    </row>
    <row r="596" spans="5:5" ht="15.75" customHeight="1" x14ac:dyDescent="0.3">
      <c r="E596" s="69"/>
    </row>
    <row r="597" spans="5:5" ht="15.75" customHeight="1" x14ac:dyDescent="0.3">
      <c r="E597" s="69"/>
    </row>
    <row r="598" spans="5:5" ht="15.75" customHeight="1" x14ac:dyDescent="0.3">
      <c r="E598" s="69"/>
    </row>
    <row r="599" spans="5:5" ht="15.75" customHeight="1" x14ac:dyDescent="0.3">
      <c r="E599" s="69"/>
    </row>
    <row r="600" spans="5:5" ht="15.75" customHeight="1" x14ac:dyDescent="0.3">
      <c r="E600" s="69"/>
    </row>
    <row r="601" spans="5:5" ht="15.75" customHeight="1" x14ac:dyDescent="0.3">
      <c r="E601" s="69"/>
    </row>
    <row r="602" spans="5:5" ht="15.75" customHeight="1" x14ac:dyDescent="0.3">
      <c r="E602" s="69"/>
    </row>
    <row r="603" spans="5:5" ht="15.75" customHeight="1" x14ac:dyDescent="0.3">
      <c r="E603" s="69"/>
    </row>
    <row r="604" spans="5:5" ht="15.75" customHeight="1" x14ac:dyDescent="0.3">
      <c r="E604" s="69"/>
    </row>
    <row r="605" spans="5:5" ht="15.75" customHeight="1" x14ac:dyDescent="0.3">
      <c r="E605" s="69"/>
    </row>
    <row r="606" spans="5:5" ht="15.75" customHeight="1" x14ac:dyDescent="0.3">
      <c r="E606" s="69"/>
    </row>
    <row r="607" spans="5:5" ht="15.75" customHeight="1" x14ac:dyDescent="0.3">
      <c r="E607" s="69"/>
    </row>
    <row r="608" spans="5:5" ht="15.75" customHeight="1" x14ac:dyDescent="0.3">
      <c r="E608" s="69"/>
    </row>
    <row r="609" spans="5:5" ht="15.75" customHeight="1" x14ac:dyDescent="0.3">
      <c r="E609" s="69"/>
    </row>
    <row r="610" spans="5:5" ht="15.75" customHeight="1" x14ac:dyDescent="0.3">
      <c r="E610" s="69"/>
    </row>
    <row r="611" spans="5:5" ht="15.75" customHeight="1" x14ac:dyDescent="0.3">
      <c r="E611" s="69"/>
    </row>
    <row r="612" spans="5:5" ht="15.75" customHeight="1" x14ac:dyDescent="0.3">
      <c r="E612" s="69"/>
    </row>
    <row r="613" spans="5:5" ht="15.75" customHeight="1" x14ac:dyDescent="0.3">
      <c r="E613" s="69"/>
    </row>
    <row r="614" spans="5:5" ht="15.75" customHeight="1" x14ac:dyDescent="0.3">
      <c r="E614" s="69"/>
    </row>
    <row r="615" spans="5:5" ht="15.75" customHeight="1" x14ac:dyDescent="0.3">
      <c r="E615" s="69"/>
    </row>
    <row r="616" spans="5:5" ht="15.75" customHeight="1" x14ac:dyDescent="0.3">
      <c r="E616" s="69"/>
    </row>
    <row r="617" spans="5:5" ht="15.75" customHeight="1" x14ac:dyDescent="0.3">
      <c r="E617" s="69"/>
    </row>
    <row r="618" spans="5:5" ht="15.75" customHeight="1" x14ac:dyDescent="0.3">
      <c r="E618" s="69"/>
    </row>
    <row r="619" spans="5:5" ht="15.75" customHeight="1" x14ac:dyDescent="0.3">
      <c r="E619" s="69"/>
    </row>
    <row r="620" spans="5:5" ht="15.75" customHeight="1" x14ac:dyDescent="0.3">
      <c r="E620" s="69"/>
    </row>
    <row r="621" spans="5:5" ht="15.75" customHeight="1" x14ac:dyDescent="0.3">
      <c r="E621" s="69"/>
    </row>
    <row r="622" spans="5:5" ht="15.75" customHeight="1" x14ac:dyDescent="0.3">
      <c r="E622" s="69"/>
    </row>
    <row r="623" spans="5:5" ht="15.75" customHeight="1" x14ac:dyDescent="0.3">
      <c r="E623" s="69"/>
    </row>
    <row r="624" spans="5:5" ht="15.75" customHeight="1" x14ac:dyDescent="0.3">
      <c r="E624" s="69"/>
    </row>
    <row r="625" spans="5:5" ht="15.75" customHeight="1" x14ac:dyDescent="0.3">
      <c r="E625" s="69"/>
    </row>
    <row r="626" spans="5:5" ht="15.75" customHeight="1" x14ac:dyDescent="0.3">
      <c r="E626" s="69"/>
    </row>
    <row r="627" spans="5:5" ht="15.75" customHeight="1" x14ac:dyDescent="0.3">
      <c r="E627" s="69"/>
    </row>
    <row r="628" spans="5:5" ht="15.75" customHeight="1" x14ac:dyDescent="0.3">
      <c r="E628" s="69"/>
    </row>
    <row r="629" spans="5:5" ht="15.75" customHeight="1" x14ac:dyDescent="0.3">
      <c r="E629" s="69"/>
    </row>
    <row r="630" spans="5:5" ht="15.75" customHeight="1" x14ac:dyDescent="0.3">
      <c r="E630" s="69"/>
    </row>
    <row r="631" spans="5:5" ht="15.75" customHeight="1" x14ac:dyDescent="0.3">
      <c r="E631" s="69"/>
    </row>
    <row r="632" spans="5:5" ht="15.75" customHeight="1" x14ac:dyDescent="0.3">
      <c r="E632" s="69"/>
    </row>
    <row r="633" spans="5:5" ht="15.75" customHeight="1" x14ac:dyDescent="0.3">
      <c r="E633" s="69"/>
    </row>
    <row r="634" spans="5:5" ht="15.75" customHeight="1" x14ac:dyDescent="0.3">
      <c r="E634" s="69"/>
    </row>
    <row r="635" spans="5:5" ht="15.75" customHeight="1" x14ac:dyDescent="0.3">
      <c r="E635" s="69"/>
    </row>
    <row r="636" spans="5:5" ht="15.75" customHeight="1" x14ac:dyDescent="0.3">
      <c r="E636" s="69"/>
    </row>
    <row r="637" spans="5:5" ht="15.75" customHeight="1" x14ac:dyDescent="0.3">
      <c r="E637" s="69"/>
    </row>
    <row r="638" spans="5:5" ht="15.75" customHeight="1" x14ac:dyDescent="0.3">
      <c r="E638" s="69"/>
    </row>
    <row r="639" spans="5:5" ht="15.75" customHeight="1" x14ac:dyDescent="0.3">
      <c r="E639" s="69"/>
    </row>
    <row r="640" spans="5:5" ht="15.75" customHeight="1" x14ac:dyDescent="0.3">
      <c r="E640" s="69"/>
    </row>
    <row r="641" spans="5:5" ht="15.75" customHeight="1" x14ac:dyDescent="0.3">
      <c r="E641" s="69"/>
    </row>
    <row r="642" spans="5:5" ht="15.75" customHeight="1" x14ac:dyDescent="0.3">
      <c r="E642" s="69"/>
    </row>
    <row r="643" spans="5:5" ht="15.75" customHeight="1" x14ac:dyDescent="0.3">
      <c r="E643" s="69"/>
    </row>
    <row r="644" spans="5:5" ht="15.75" customHeight="1" x14ac:dyDescent="0.3">
      <c r="E644" s="69"/>
    </row>
    <row r="645" spans="5:5" ht="15.75" customHeight="1" x14ac:dyDescent="0.3">
      <c r="E645" s="69"/>
    </row>
    <row r="646" spans="5:5" ht="15.75" customHeight="1" x14ac:dyDescent="0.3">
      <c r="E646" s="69"/>
    </row>
    <row r="647" spans="5:5" ht="15.75" customHeight="1" x14ac:dyDescent="0.3">
      <c r="E647" s="69"/>
    </row>
    <row r="648" spans="5:5" ht="15.75" customHeight="1" x14ac:dyDescent="0.3">
      <c r="E648" s="69"/>
    </row>
    <row r="649" spans="5:5" ht="15.75" customHeight="1" x14ac:dyDescent="0.3">
      <c r="E649" s="69"/>
    </row>
    <row r="650" spans="5:5" ht="15.75" customHeight="1" x14ac:dyDescent="0.3">
      <c r="E650" s="69"/>
    </row>
    <row r="651" spans="5:5" ht="15.75" customHeight="1" x14ac:dyDescent="0.3">
      <c r="E651" s="69"/>
    </row>
    <row r="652" spans="5:5" ht="15.75" customHeight="1" x14ac:dyDescent="0.3">
      <c r="E652" s="69"/>
    </row>
    <row r="653" spans="5:5" ht="15.75" customHeight="1" x14ac:dyDescent="0.3">
      <c r="E653" s="69"/>
    </row>
    <row r="654" spans="5:5" ht="15.75" customHeight="1" x14ac:dyDescent="0.3">
      <c r="E654" s="69"/>
    </row>
    <row r="655" spans="5:5" ht="15.75" customHeight="1" x14ac:dyDescent="0.3">
      <c r="E655" s="69"/>
    </row>
    <row r="656" spans="5:5" ht="15.75" customHeight="1" x14ac:dyDescent="0.3">
      <c r="E656" s="69"/>
    </row>
    <row r="657" spans="5:5" ht="15.75" customHeight="1" x14ac:dyDescent="0.3">
      <c r="E657" s="69"/>
    </row>
    <row r="658" spans="5:5" ht="15.75" customHeight="1" x14ac:dyDescent="0.3">
      <c r="E658" s="69"/>
    </row>
    <row r="659" spans="5:5" ht="15.75" customHeight="1" x14ac:dyDescent="0.3">
      <c r="E659" s="69"/>
    </row>
    <row r="660" spans="5:5" ht="15.75" customHeight="1" x14ac:dyDescent="0.3">
      <c r="E660" s="69"/>
    </row>
    <row r="661" spans="5:5" ht="15.75" customHeight="1" x14ac:dyDescent="0.3">
      <c r="E661" s="69"/>
    </row>
    <row r="662" spans="5:5" ht="15.75" customHeight="1" x14ac:dyDescent="0.3">
      <c r="E662" s="69"/>
    </row>
    <row r="663" spans="5:5" ht="15.75" customHeight="1" x14ac:dyDescent="0.3">
      <c r="E663" s="69"/>
    </row>
    <row r="664" spans="5:5" ht="15.75" customHeight="1" x14ac:dyDescent="0.3">
      <c r="E664" s="69"/>
    </row>
    <row r="665" spans="5:5" ht="15.75" customHeight="1" x14ac:dyDescent="0.3">
      <c r="E665" s="69"/>
    </row>
    <row r="666" spans="5:5" ht="15.75" customHeight="1" x14ac:dyDescent="0.3">
      <c r="E666" s="69"/>
    </row>
    <row r="667" spans="5:5" ht="15.75" customHeight="1" x14ac:dyDescent="0.3">
      <c r="E667" s="69"/>
    </row>
    <row r="668" spans="5:5" ht="15.75" customHeight="1" x14ac:dyDescent="0.3">
      <c r="E668" s="69"/>
    </row>
    <row r="669" spans="5:5" ht="15.75" customHeight="1" x14ac:dyDescent="0.3">
      <c r="E669" s="69"/>
    </row>
    <row r="670" spans="5:5" ht="15.75" customHeight="1" x14ac:dyDescent="0.3">
      <c r="E670" s="69"/>
    </row>
    <row r="671" spans="5:5" ht="15.75" customHeight="1" x14ac:dyDescent="0.3">
      <c r="E671" s="69"/>
    </row>
    <row r="672" spans="5:5" ht="15.75" customHeight="1" x14ac:dyDescent="0.3">
      <c r="E672" s="69"/>
    </row>
    <row r="673" spans="5:5" ht="15.75" customHeight="1" x14ac:dyDescent="0.3">
      <c r="E673" s="69"/>
    </row>
    <row r="674" spans="5:5" ht="15.75" customHeight="1" x14ac:dyDescent="0.3">
      <c r="E674" s="69"/>
    </row>
    <row r="675" spans="5:5" ht="15.75" customHeight="1" x14ac:dyDescent="0.3">
      <c r="E675" s="69"/>
    </row>
    <row r="676" spans="5:5" ht="15.75" customHeight="1" x14ac:dyDescent="0.3">
      <c r="E676" s="69"/>
    </row>
    <row r="677" spans="5:5" ht="15.75" customHeight="1" x14ac:dyDescent="0.3">
      <c r="E677" s="69"/>
    </row>
    <row r="678" spans="5:5" ht="15.75" customHeight="1" x14ac:dyDescent="0.3">
      <c r="E678" s="69"/>
    </row>
    <row r="679" spans="5:5" ht="15.75" customHeight="1" x14ac:dyDescent="0.3">
      <c r="E679" s="69"/>
    </row>
    <row r="680" spans="5:5" ht="15.75" customHeight="1" x14ac:dyDescent="0.3">
      <c r="E680" s="69"/>
    </row>
    <row r="681" spans="5:5" ht="15.75" customHeight="1" x14ac:dyDescent="0.3">
      <c r="E681" s="69"/>
    </row>
    <row r="682" spans="5:5" ht="15.75" customHeight="1" x14ac:dyDescent="0.3">
      <c r="E682" s="69"/>
    </row>
    <row r="683" spans="5:5" ht="15.75" customHeight="1" x14ac:dyDescent="0.3">
      <c r="E683" s="69"/>
    </row>
    <row r="684" spans="5:5" ht="15.75" customHeight="1" x14ac:dyDescent="0.3">
      <c r="E684" s="69"/>
    </row>
    <row r="685" spans="5:5" ht="15.75" customHeight="1" x14ac:dyDescent="0.3">
      <c r="E685" s="69"/>
    </row>
    <row r="686" spans="5:5" ht="15.75" customHeight="1" x14ac:dyDescent="0.3">
      <c r="E686" s="69"/>
    </row>
    <row r="687" spans="5:5" ht="15.75" customHeight="1" x14ac:dyDescent="0.3">
      <c r="E687" s="69"/>
    </row>
    <row r="688" spans="5:5" ht="15.75" customHeight="1" x14ac:dyDescent="0.3">
      <c r="E688" s="69"/>
    </row>
    <row r="689" spans="5:5" ht="15.75" customHeight="1" x14ac:dyDescent="0.3">
      <c r="E689" s="69"/>
    </row>
    <row r="690" spans="5:5" ht="15.75" customHeight="1" x14ac:dyDescent="0.3">
      <c r="E690" s="69"/>
    </row>
    <row r="691" spans="5:5" ht="15.75" customHeight="1" x14ac:dyDescent="0.3">
      <c r="E691" s="69"/>
    </row>
    <row r="692" spans="5:5" ht="15.75" customHeight="1" x14ac:dyDescent="0.3">
      <c r="E692" s="69"/>
    </row>
    <row r="693" spans="5:5" ht="15.75" customHeight="1" x14ac:dyDescent="0.3">
      <c r="E693" s="69"/>
    </row>
    <row r="694" spans="5:5" ht="15.75" customHeight="1" x14ac:dyDescent="0.3">
      <c r="E694" s="69"/>
    </row>
    <row r="695" spans="5:5" ht="15.75" customHeight="1" x14ac:dyDescent="0.3">
      <c r="E695" s="69"/>
    </row>
    <row r="696" spans="5:5" ht="15.75" customHeight="1" x14ac:dyDescent="0.3">
      <c r="E696" s="69"/>
    </row>
    <row r="697" spans="5:5" ht="15.75" customHeight="1" x14ac:dyDescent="0.3">
      <c r="E697" s="69"/>
    </row>
    <row r="698" spans="5:5" ht="15.75" customHeight="1" x14ac:dyDescent="0.3">
      <c r="E698" s="69"/>
    </row>
    <row r="699" spans="5:5" ht="15.75" customHeight="1" x14ac:dyDescent="0.3">
      <c r="E699" s="69"/>
    </row>
    <row r="700" spans="5:5" ht="15.75" customHeight="1" x14ac:dyDescent="0.3">
      <c r="E700" s="69"/>
    </row>
    <row r="701" spans="5:5" ht="15.75" customHeight="1" x14ac:dyDescent="0.3">
      <c r="E701" s="69"/>
    </row>
    <row r="702" spans="5:5" ht="15.75" customHeight="1" x14ac:dyDescent="0.3">
      <c r="E702" s="69"/>
    </row>
    <row r="703" spans="5:5" ht="15.75" customHeight="1" x14ac:dyDescent="0.3">
      <c r="E703" s="69"/>
    </row>
    <row r="704" spans="5:5" ht="15.75" customHeight="1" x14ac:dyDescent="0.3">
      <c r="E704" s="69"/>
    </row>
    <row r="705" spans="5:5" ht="15.75" customHeight="1" x14ac:dyDescent="0.3">
      <c r="E705" s="69"/>
    </row>
    <row r="706" spans="5:5" ht="15.75" customHeight="1" x14ac:dyDescent="0.3">
      <c r="E706" s="69"/>
    </row>
    <row r="707" spans="5:5" ht="15.75" customHeight="1" x14ac:dyDescent="0.3">
      <c r="E707" s="69"/>
    </row>
    <row r="708" spans="5:5" ht="15.75" customHeight="1" x14ac:dyDescent="0.3">
      <c r="E708" s="69"/>
    </row>
    <row r="709" spans="5:5" ht="15.75" customHeight="1" x14ac:dyDescent="0.3">
      <c r="E709" s="69"/>
    </row>
    <row r="710" spans="5:5" ht="15.75" customHeight="1" x14ac:dyDescent="0.3">
      <c r="E710" s="69"/>
    </row>
    <row r="711" spans="5:5" ht="15.75" customHeight="1" x14ac:dyDescent="0.3">
      <c r="E711" s="69"/>
    </row>
    <row r="712" spans="5:5" ht="15.75" customHeight="1" x14ac:dyDescent="0.3">
      <c r="E712" s="69"/>
    </row>
    <row r="713" spans="5:5" ht="15.75" customHeight="1" x14ac:dyDescent="0.3">
      <c r="E713" s="69"/>
    </row>
    <row r="714" spans="5:5" ht="15.75" customHeight="1" x14ac:dyDescent="0.3">
      <c r="E714" s="69"/>
    </row>
    <row r="715" spans="5:5" ht="15.75" customHeight="1" x14ac:dyDescent="0.3">
      <c r="E715" s="69"/>
    </row>
    <row r="716" spans="5:5" ht="15.75" customHeight="1" x14ac:dyDescent="0.3">
      <c r="E716" s="69"/>
    </row>
    <row r="717" spans="5:5" ht="15.75" customHeight="1" x14ac:dyDescent="0.3">
      <c r="E717" s="69"/>
    </row>
    <row r="718" spans="5:5" ht="15.75" customHeight="1" x14ac:dyDescent="0.3">
      <c r="E718" s="69"/>
    </row>
    <row r="719" spans="5:5" ht="15.75" customHeight="1" x14ac:dyDescent="0.3">
      <c r="E719" s="69"/>
    </row>
    <row r="720" spans="5:5" ht="15.75" customHeight="1" x14ac:dyDescent="0.3">
      <c r="E720" s="69"/>
    </row>
    <row r="721" spans="5:5" ht="15.75" customHeight="1" x14ac:dyDescent="0.3">
      <c r="E721" s="69"/>
    </row>
    <row r="722" spans="5:5" ht="15.75" customHeight="1" x14ac:dyDescent="0.3">
      <c r="E722" s="69"/>
    </row>
    <row r="723" spans="5:5" ht="15.75" customHeight="1" x14ac:dyDescent="0.3">
      <c r="E723" s="69"/>
    </row>
    <row r="724" spans="5:5" ht="15.75" customHeight="1" x14ac:dyDescent="0.3">
      <c r="E724" s="69"/>
    </row>
    <row r="725" spans="5:5" ht="15.75" customHeight="1" x14ac:dyDescent="0.3">
      <c r="E725" s="69"/>
    </row>
    <row r="726" spans="5:5" ht="15.75" customHeight="1" x14ac:dyDescent="0.3">
      <c r="E726" s="69"/>
    </row>
    <row r="727" spans="5:5" ht="15.75" customHeight="1" x14ac:dyDescent="0.3">
      <c r="E727" s="69"/>
    </row>
    <row r="728" spans="5:5" ht="15.75" customHeight="1" x14ac:dyDescent="0.3">
      <c r="E728" s="69"/>
    </row>
    <row r="729" spans="5:5" ht="15.75" customHeight="1" x14ac:dyDescent="0.3">
      <c r="E729" s="69"/>
    </row>
    <row r="730" spans="5:5" ht="15.75" customHeight="1" x14ac:dyDescent="0.3">
      <c r="E730" s="69"/>
    </row>
    <row r="731" spans="5:5" ht="15.75" customHeight="1" x14ac:dyDescent="0.3">
      <c r="E731" s="69"/>
    </row>
    <row r="732" spans="5:5" ht="15.75" customHeight="1" x14ac:dyDescent="0.3">
      <c r="E732" s="69"/>
    </row>
    <row r="733" spans="5:5" ht="15.75" customHeight="1" x14ac:dyDescent="0.3">
      <c r="E733" s="69"/>
    </row>
    <row r="734" spans="5:5" ht="15.75" customHeight="1" x14ac:dyDescent="0.3">
      <c r="E734" s="69"/>
    </row>
    <row r="735" spans="5:5" ht="15.75" customHeight="1" x14ac:dyDescent="0.3">
      <c r="E735" s="69"/>
    </row>
    <row r="736" spans="5:5" ht="15.75" customHeight="1" x14ac:dyDescent="0.3">
      <c r="E736" s="69"/>
    </row>
    <row r="737" spans="5:5" ht="15.75" customHeight="1" x14ac:dyDescent="0.3">
      <c r="E737" s="69"/>
    </row>
    <row r="738" spans="5:5" ht="15.75" customHeight="1" x14ac:dyDescent="0.3">
      <c r="E738" s="69"/>
    </row>
    <row r="739" spans="5:5" ht="15.75" customHeight="1" x14ac:dyDescent="0.3">
      <c r="E739" s="69"/>
    </row>
    <row r="740" spans="5:5" ht="15.75" customHeight="1" x14ac:dyDescent="0.3">
      <c r="E740" s="69"/>
    </row>
    <row r="741" spans="5:5" ht="15.75" customHeight="1" x14ac:dyDescent="0.3">
      <c r="E741" s="69"/>
    </row>
    <row r="742" spans="5:5" ht="15.75" customHeight="1" x14ac:dyDescent="0.3">
      <c r="E742" s="69"/>
    </row>
    <row r="743" spans="5:5" ht="15.75" customHeight="1" x14ac:dyDescent="0.3">
      <c r="E743" s="69"/>
    </row>
    <row r="744" spans="5:5" ht="15.75" customHeight="1" x14ac:dyDescent="0.3">
      <c r="E744" s="69"/>
    </row>
    <row r="745" spans="5:5" ht="15.75" customHeight="1" x14ac:dyDescent="0.3">
      <c r="E745" s="69"/>
    </row>
    <row r="746" spans="5:5" ht="15.75" customHeight="1" x14ac:dyDescent="0.3">
      <c r="E746" s="69"/>
    </row>
    <row r="747" spans="5:5" ht="15.75" customHeight="1" x14ac:dyDescent="0.3">
      <c r="E747" s="69"/>
    </row>
    <row r="748" spans="5:5" ht="15.75" customHeight="1" x14ac:dyDescent="0.3">
      <c r="E748" s="69"/>
    </row>
    <row r="749" spans="5:5" ht="15.75" customHeight="1" x14ac:dyDescent="0.3">
      <c r="E749" s="69"/>
    </row>
    <row r="750" spans="5:5" ht="15.75" customHeight="1" x14ac:dyDescent="0.3">
      <c r="E750" s="69"/>
    </row>
    <row r="751" spans="5:5" ht="15.75" customHeight="1" x14ac:dyDescent="0.3">
      <c r="E751" s="69"/>
    </row>
    <row r="752" spans="5:5" ht="15.75" customHeight="1" x14ac:dyDescent="0.3">
      <c r="E752" s="69"/>
    </row>
    <row r="753" spans="5:5" ht="15.75" customHeight="1" x14ac:dyDescent="0.3">
      <c r="E753" s="69"/>
    </row>
    <row r="754" spans="5:5" ht="15.75" customHeight="1" x14ac:dyDescent="0.3">
      <c r="E754" s="69"/>
    </row>
    <row r="755" spans="5:5" ht="15.75" customHeight="1" x14ac:dyDescent="0.3">
      <c r="E755" s="69"/>
    </row>
    <row r="756" spans="5:5" ht="15.75" customHeight="1" x14ac:dyDescent="0.3">
      <c r="E756" s="69"/>
    </row>
    <row r="757" spans="5:5" ht="15.75" customHeight="1" x14ac:dyDescent="0.3">
      <c r="E757" s="69"/>
    </row>
    <row r="758" spans="5:5" ht="15.75" customHeight="1" x14ac:dyDescent="0.3">
      <c r="E758" s="69"/>
    </row>
    <row r="759" spans="5:5" ht="15.75" customHeight="1" x14ac:dyDescent="0.3">
      <c r="E759" s="69"/>
    </row>
    <row r="760" spans="5:5" ht="15.75" customHeight="1" x14ac:dyDescent="0.3">
      <c r="E760" s="69"/>
    </row>
    <row r="761" spans="5:5" ht="15.75" customHeight="1" x14ac:dyDescent="0.3">
      <c r="E761" s="69"/>
    </row>
    <row r="762" spans="5:5" ht="15.75" customHeight="1" x14ac:dyDescent="0.3">
      <c r="E762" s="69"/>
    </row>
    <row r="763" spans="5:5" ht="15.75" customHeight="1" x14ac:dyDescent="0.3">
      <c r="E763" s="69"/>
    </row>
    <row r="764" spans="5:5" ht="15.75" customHeight="1" x14ac:dyDescent="0.3">
      <c r="E764" s="69"/>
    </row>
    <row r="765" spans="5:5" ht="15.75" customHeight="1" x14ac:dyDescent="0.3">
      <c r="E765" s="69"/>
    </row>
    <row r="766" spans="5:5" ht="15.75" customHeight="1" x14ac:dyDescent="0.3">
      <c r="E766" s="69"/>
    </row>
    <row r="767" spans="5:5" ht="15.75" customHeight="1" x14ac:dyDescent="0.3">
      <c r="E767" s="69"/>
    </row>
    <row r="768" spans="5:5" ht="15.75" customHeight="1" x14ac:dyDescent="0.3">
      <c r="E768" s="69"/>
    </row>
    <row r="769" spans="5:5" ht="15.75" customHeight="1" x14ac:dyDescent="0.3">
      <c r="E769" s="69"/>
    </row>
    <row r="770" spans="5:5" ht="15.75" customHeight="1" x14ac:dyDescent="0.3">
      <c r="E770" s="69"/>
    </row>
    <row r="771" spans="5:5" ht="15.75" customHeight="1" x14ac:dyDescent="0.3">
      <c r="E771" s="69"/>
    </row>
    <row r="772" spans="5:5" ht="15.75" customHeight="1" x14ac:dyDescent="0.3">
      <c r="E772" s="69"/>
    </row>
    <row r="773" spans="5:5" ht="15.75" customHeight="1" x14ac:dyDescent="0.3">
      <c r="E773" s="69"/>
    </row>
    <row r="774" spans="5:5" ht="15.75" customHeight="1" x14ac:dyDescent="0.3">
      <c r="E774" s="69"/>
    </row>
    <row r="775" spans="5:5" ht="15.75" customHeight="1" x14ac:dyDescent="0.3">
      <c r="E775" s="69"/>
    </row>
    <row r="776" spans="5:5" ht="15.75" customHeight="1" x14ac:dyDescent="0.3">
      <c r="E776" s="69"/>
    </row>
    <row r="777" spans="5:5" ht="15.75" customHeight="1" x14ac:dyDescent="0.3">
      <c r="E777" s="69"/>
    </row>
    <row r="778" spans="5:5" ht="15.75" customHeight="1" x14ac:dyDescent="0.3">
      <c r="E778" s="69"/>
    </row>
    <row r="779" spans="5:5" ht="15.75" customHeight="1" x14ac:dyDescent="0.3">
      <c r="E779" s="69"/>
    </row>
    <row r="780" spans="5:5" ht="15.75" customHeight="1" x14ac:dyDescent="0.3">
      <c r="E780" s="69"/>
    </row>
    <row r="781" spans="5:5" ht="15.75" customHeight="1" x14ac:dyDescent="0.3">
      <c r="E781" s="69"/>
    </row>
    <row r="782" spans="5:5" ht="15.75" customHeight="1" x14ac:dyDescent="0.3">
      <c r="E782" s="69"/>
    </row>
    <row r="783" spans="5:5" ht="15.75" customHeight="1" x14ac:dyDescent="0.3">
      <c r="E783" s="69"/>
    </row>
    <row r="784" spans="5:5" ht="15.75" customHeight="1" x14ac:dyDescent="0.3">
      <c r="E784" s="69"/>
    </row>
    <row r="785" spans="5:5" ht="15.75" customHeight="1" x14ac:dyDescent="0.3">
      <c r="E785" s="69"/>
    </row>
    <row r="786" spans="5:5" ht="15.75" customHeight="1" x14ac:dyDescent="0.3">
      <c r="E786" s="69"/>
    </row>
    <row r="787" spans="5:5" ht="15.75" customHeight="1" x14ac:dyDescent="0.3">
      <c r="E787" s="69"/>
    </row>
    <row r="788" spans="5:5" ht="15.75" customHeight="1" x14ac:dyDescent="0.3">
      <c r="E788" s="69"/>
    </row>
    <row r="789" spans="5:5" ht="15.75" customHeight="1" x14ac:dyDescent="0.3">
      <c r="E789" s="69"/>
    </row>
    <row r="790" spans="5:5" ht="15.75" customHeight="1" x14ac:dyDescent="0.3">
      <c r="E790" s="69"/>
    </row>
    <row r="791" spans="5:5" ht="15.75" customHeight="1" x14ac:dyDescent="0.3">
      <c r="E791" s="69"/>
    </row>
    <row r="792" spans="5:5" ht="15.75" customHeight="1" x14ac:dyDescent="0.3">
      <c r="E792" s="69"/>
    </row>
    <row r="793" spans="5:5" ht="15.75" customHeight="1" x14ac:dyDescent="0.3">
      <c r="E793" s="69"/>
    </row>
    <row r="794" spans="5:5" ht="15.75" customHeight="1" x14ac:dyDescent="0.3">
      <c r="E794" s="69"/>
    </row>
    <row r="795" spans="5:5" ht="15.75" customHeight="1" x14ac:dyDescent="0.3">
      <c r="E795" s="69"/>
    </row>
    <row r="796" spans="5:5" ht="15.75" customHeight="1" x14ac:dyDescent="0.3">
      <c r="E796" s="69"/>
    </row>
    <row r="797" spans="5:5" ht="15.75" customHeight="1" x14ac:dyDescent="0.3">
      <c r="E797" s="69"/>
    </row>
    <row r="798" spans="5:5" ht="15.75" customHeight="1" x14ac:dyDescent="0.3">
      <c r="E798" s="69"/>
    </row>
    <row r="799" spans="5:5" ht="15.75" customHeight="1" x14ac:dyDescent="0.3">
      <c r="E799" s="69"/>
    </row>
    <row r="800" spans="5:5" ht="15.75" customHeight="1" x14ac:dyDescent="0.3">
      <c r="E800" s="69"/>
    </row>
    <row r="801" spans="5:5" ht="15.75" customHeight="1" x14ac:dyDescent="0.3">
      <c r="E801" s="69"/>
    </row>
    <row r="802" spans="5:5" ht="15.75" customHeight="1" x14ac:dyDescent="0.3">
      <c r="E802" s="69"/>
    </row>
    <row r="803" spans="5:5" ht="15.75" customHeight="1" x14ac:dyDescent="0.3">
      <c r="E803" s="69"/>
    </row>
    <row r="804" spans="5:5" ht="15.75" customHeight="1" x14ac:dyDescent="0.3">
      <c r="E804" s="69"/>
    </row>
    <row r="805" spans="5:5" ht="15.75" customHeight="1" x14ac:dyDescent="0.3">
      <c r="E805" s="69"/>
    </row>
    <row r="806" spans="5:5" ht="15.75" customHeight="1" x14ac:dyDescent="0.3">
      <c r="E806" s="69"/>
    </row>
    <row r="807" spans="5:5" ht="15.75" customHeight="1" x14ac:dyDescent="0.3">
      <c r="E807" s="69"/>
    </row>
    <row r="808" spans="5:5" ht="15.75" customHeight="1" x14ac:dyDescent="0.3">
      <c r="E808" s="69"/>
    </row>
    <row r="809" spans="5:5" ht="15.75" customHeight="1" x14ac:dyDescent="0.3">
      <c r="E809" s="69"/>
    </row>
    <row r="810" spans="5:5" ht="15.75" customHeight="1" x14ac:dyDescent="0.3">
      <c r="E810" s="69"/>
    </row>
    <row r="811" spans="5:5" ht="15.75" customHeight="1" x14ac:dyDescent="0.3">
      <c r="E811" s="69"/>
    </row>
    <row r="812" spans="5:5" ht="15.75" customHeight="1" x14ac:dyDescent="0.3">
      <c r="E812" s="69"/>
    </row>
    <row r="813" spans="5:5" ht="15.75" customHeight="1" x14ac:dyDescent="0.3">
      <c r="E813" s="69"/>
    </row>
    <row r="814" spans="5:5" ht="15.75" customHeight="1" x14ac:dyDescent="0.3">
      <c r="E814" s="69"/>
    </row>
    <row r="815" spans="5:5" ht="15.75" customHeight="1" x14ac:dyDescent="0.3">
      <c r="E815" s="69"/>
    </row>
    <row r="816" spans="5:5" ht="15.75" customHeight="1" x14ac:dyDescent="0.3">
      <c r="E816" s="69"/>
    </row>
    <row r="817" spans="5:5" ht="15.75" customHeight="1" x14ac:dyDescent="0.3">
      <c r="E817" s="69"/>
    </row>
    <row r="818" spans="5:5" ht="15.75" customHeight="1" x14ac:dyDescent="0.3">
      <c r="E818" s="69"/>
    </row>
    <row r="819" spans="5:5" ht="15.75" customHeight="1" x14ac:dyDescent="0.3">
      <c r="E819" s="69"/>
    </row>
    <row r="820" spans="5:5" ht="15.75" customHeight="1" x14ac:dyDescent="0.3">
      <c r="E820" s="69"/>
    </row>
    <row r="821" spans="5:5" ht="15.75" customHeight="1" x14ac:dyDescent="0.3">
      <c r="E821" s="69"/>
    </row>
    <row r="822" spans="5:5" ht="15.75" customHeight="1" x14ac:dyDescent="0.3">
      <c r="E822" s="69"/>
    </row>
    <row r="823" spans="5:5" ht="15.75" customHeight="1" x14ac:dyDescent="0.3">
      <c r="E823" s="69"/>
    </row>
    <row r="824" spans="5:5" ht="15.75" customHeight="1" x14ac:dyDescent="0.3">
      <c r="E824" s="69"/>
    </row>
    <row r="825" spans="5:5" ht="15.75" customHeight="1" x14ac:dyDescent="0.3">
      <c r="E825" s="69"/>
    </row>
    <row r="826" spans="5:5" ht="15.75" customHeight="1" x14ac:dyDescent="0.3">
      <c r="E826" s="69"/>
    </row>
    <row r="827" spans="5:5" ht="15.75" customHeight="1" x14ac:dyDescent="0.3">
      <c r="E827" s="69"/>
    </row>
    <row r="828" spans="5:5" ht="15.75" customHeight="1" x14ac:dyDescent="0.3">
      <c r="E828" s="69"/>
    </row>
    <row r="829" spans="5:5" ht="15.75" customHeight="1" x14ac:dyDescent="0.3">
      <c r="E829" s="69"/>
    </row>
    <row r="830" spans="5:5" ht="15.75" customHeight="1" x14ac:dyDescent="0.3">
      <c r="E830" s="69"/>
    </row>
    <row r="831" spans="5:5" ht="15.75" customHeight="1" x14ac:dyDescent="0.3">
      <c r="E831" s="69"/>
    </row>
    <row r="832" spans="5:5" ht="15.75" customHeight="1" x14ac:dyDescent="0.3">
      <c r="E832" s="69"/>
    </row>
    <row r="833" spans="5:5" ht="15.75" customHeight="1" x14ac:dyDescent="0.3">
      <c r="E833" s="69"/>
    </row>
    <row r="834" spans="5:5" ht="15.75" customHeight="1" x14ac:dyDescent="0.3">
      <c r="E834" s="69"/>
    </row>
    <row r="835" spans="5:5" ht="15.75" customHeight="1" x14ac:dyDescent="0.3">
      <c r="E835" s="69"/>
    </row>
    <row r="836" spans="5:5" ht="15.75" customHeight="1" x14ac:dyDescent="0.3">
      <c r="E836" s="69"/>
    </row>
    <row r="837" spans="5:5" ht="15.75" customHeight="1" x14ac:dyDescent="0.3">
      <c r="E837" s="69"/>
    </row>
    <row r="838" spans="5:5" ht="15.75" customHeight="1" x14ac:dyDescent="0.3">
      <c r="E838" s="69"/>
    </row>
    <row r="839" spans="5:5" ht="15.75" customHeight="1" x14ac:dyDescent="0.3">
      <c r="E839" s="69"/>
    </row>
    <row r="840" spans="5:5" ht="15.75" customHeight="1" x14ac:dyDescent="0.3">
      <c r="E840" s="69"/>
    </row>
    <row r="841" spans="5:5" ht="15.75" customHeight="1" x14ac:dyDescent="0.3">
      <c r="E841" s="69"/>
    </row>
    <row r="842" spans="5:5" ht="15.75" customHeight="1" x14ac:dyDescent="0.3">
      <c r="E842" s="69"/>
    </row>
    <row r="843" spans="5:5" ht="15.75" customHeight="1" x14ac:dyDescent="0.3">
      <c r="E843" s="69"/>
    </row>
    <row r="844" spans="5:5" ht="15.75" customHeight="1" x14ac:dyDescent="0.3">
      <c r="E844" s="69"/>
    </row>
    <row r="845" spans="5:5" ht="15.75" customHeight="1" x14ac:dyDescent="0.3">
      <c r="E845" s="69"/>
    </row>
    <row r="846" spans="5:5" ht="15.75" customHeight="1" x14ac:dyDescent="0.3">
      <c r="E846" s="69"/>
    </row>
    <row r="847" spans="5:5" ht="15.75" customHeight="1" x14ac:dyDescent="0.3">
      <c r="E847" s="69"/>
    </row>
    <row r="848" spans="5:5" ht="15.75" customHeight="1" x14ac:dyDescent="0.3">
      <c r="E848" s="69"/>
    </row>
    <row r="849" spans="5:5" ht="15.75" customHeight="1" x14ac:dyDescent="0.3">
      <c r="E849" s="69"/>
    </row>
    <row r="850" spans="5:5" ht="15.75" customHeight="1" x14ac:dyDescent="0.3">
      <c r="E850" s="69"/>
    </row>
    <row r="851" spans="5:5" ht="15.75" customHeight="1" x14ac:dyDescent="0.3">
      <c r="E851" s="69"/>
    </row>
    <row r="852" spans="5:5" ht="15.75" customHeight="1" x14ac:dyDescent="0.3">
      <c r="E852" s="69"/>
    </row>
    <row r="853" spans="5:5" ht="15.75" customHeight="1" x14ac:dyDescent="0.3">
      <c r="E853" s="69"/>
    </row>
    <row r="854" spans="5:5" ht="15.75" customHeight="1" x14ac:dyDescent="0.3">
      <c r="E854" s="69"/>
    </row>
    <row r="855" spans="5:5" ht="15.75" customHeight="1" x14ac:dyDescent="0.3">
      <c r="E855" s="69"/>
    </row>
    <row r="856" spans="5:5" ht="15.75" customHeight="1" x14ac:dyDescent="0.3">
      <c r="E856" s="69"/>
    </row>
    <row r="857" spans="5:5" ht="15.75" customHeight="1" x14ac:dyDescent="0.3">
      <c r="E857" s="69"/>
    </row>
    <row r="858" spans="5:5" ht="15.75" customHeight="1" x14ac:dyDescent="0.3">
      <c r="E858" s="69"/>
    </row>
    <row r="859" spans="5:5" ht="15.75" customHeight="1" x14ac:dyDescent="0.3">
      <c r="E859" s="69"/>
    </row>
    <row r="860" spans="5:5" ht="15.75" customHeight="1" x14ac:dyDescent="0.3">
      <c r="E860" s="69"/>
    </row>
    <row r="861" spans="5:5" ht="15.75" customHeight="1" x14ac:dyDescent="0.3">
      <c r="E861" s="69"/>
    </row>
    <row r="862" spans="5:5" ht="15.75" customHeight="1" x14ac:dyDescent="0.3">
      <c r="E862" s="69"/>
    </row>
    <row r="863" spans="5:5" ht="15.75" customHeight="1" x14ac:dyDescent="0.3">
      <c r="E863" s="69"/>
    </row>
    <row r="864" spans="5:5" ht="15.75" customHeight="1" x14ac:dyDescent="0.3">
      <c r="E864" s="69"/>
    </row>
    <row r="865" spans="5:5" ht="15.75" customHeight="1" x14ac:dyDescent="0.3">
      <c r="E865" s="69"/>
    </row>
    <row r="866" spans="5:5" ht="15.75" customHeight="1" x14ac:dyDescent="0.3">
      <c r="E866" s="69"/>
    </row>
    <row r="867" spans="5:5" ht="15.75" customHeight="1" x14ac:dyDescent="0.3">
      <c r="E867" s="69"/>
    </row>
    <row r="868" spans="5:5" ht="15.75" customHeight="1" x14ac:dyDescent="0.3">
      <c r="E868" s="69"/>
    </row>
    <row r="869" spans="5:5" ht="15.75" customHeight="1" x14ac:dyDescent="0.3">
      <c r="E869" s="69"/>
    </row>
    <row r="870" spans="5:5" ht="15.75" customHeight="1" x14ac:dyDescent="0.3">
      <c r="E870" s="69"/>
    </row>
    <row r="871" spans="5:5" ht="15.75" customHeight="1" x14ac:dyDescent="0.3">
      <c r="E871" s="69"/>
    </row>
    <row r="872" spans="5:5" ht="15.75" customHeight="1" x14ac:dyDescent="0.3">
      <c r="E872" s="69"/>
    </row>
    <row r="873" spans="5:5" ht="15.75" customHeight="1" x14ac:dyDescent="0.3">
      <c r="E873" s="69"/>
    </row>
    <row r="874" spans="5:5" ht="15.75" customHeight="1" x14ac:dyDescent="0.3">
      <c r="E874" s="69"/>
    </row>
    <row r="875" spans="5:5" ht="15.75" customHeight="1" x14ac:dyDescent="0.3">
      <c r="E875" s="69"/>
    </row>
    <row r="876" spans="5:5" ht="15.75" customHeight="1" x14ac:dyDescent="0.3">
      <c r="E876" s="69"/>
    </row>
    <row r="877" spans="5:5" ht="15.75" customHeight="1" x14ac:dyDescent="0.3">
      <c r="E877" s="69"/>
    </row>
    <row r="878" spans="5:5" ht="15.75" customHeight="1" x14ac:dyDescent="0.3">
      <c r="E878" s="69"/>
    </row>
    <row r="879" spans="5:5" ht="15.75" customHeight="1" x14ac:dyDescent="0.3">
      <c r="E879" s="69"/>
    </row>
    <row r="880" spans="5:5" ht="15.75" customHeight="1" x14ac:dyDescent="0.3">
      <c r="E880" s="69"/>
    </row>
    <row r="881" spans="5:5" ht="15.75" customHeight="1" x14ac:dyDescent="0.3">
      <c r="E881" s="69"/>
    </row>
    <row r="882" spans="5:5" ht="15.75" customHeight="1" x14ac:dyDescent="0.3">
      <c r="E882" s="69"/>
    </row>
    <row r="883" spans="5:5" ht="15.75" customHeight="1" x14ac:dyDescent="0.3">
      <c r="E883" s="69"/>
    </row>
    <row r="884" spans="5:5" ht="15.75" customHeight="1" x14ac:dyDescent="0.3">
      <c r="E884" s="69"/>
    </row>
    <row r="885" spans="5:5" ht="15.75" customHeight="1" x14ac:dyDescent="0.3">
      <c r="E885" s="69"/>
    </row>
    <row r="886" spans="5:5" ht="15.75" customHeight="1" x14ac:dyDescent="0.3">
      <c r="E886" s="69"/>
    </row>
    <row r="887" spans="5:5" ht="15.75" customHeight="1" x14ac:dyDescent="0.3">
      <c r="E887" s="69"/>
    </row>
    <row r="888" spans="5:5" ht="15.75" customHeight="1" x14ac:dyDescent="0.3">
      <c r="E888" s="69"/>
    </row>
    <row r="889" spans="5:5" ht="15.75" customHeight="1" x14ac:dyDescent="0.3">
      <c r="E889" s="69"/>
    </row>
    <row r="890" spans="5:5" ht="15.75" customHeight="1" x14ac:dyDescent="0.3">
      <c r="E890" s="69"/>
    </row>
    <row r="891" spans="5:5" ht="15.75" customHeight="1" x14ac:dyDescent="0.3">
      <c r="E891" s="69"/>
    </row>
    <row r="892" spans="5:5" ht="15.75" customHeight="1" x14ac:dyDescent="0.3">
      <c r="E892" s="69"/>
    </row>
    <row r="893" spans="5:5" ht="15.75" customHeight="1" x14ac:dyDescent="0.3">
      <c r="E893" s="69"/>
    </row>
    <row r="894" spans="5:5" ht="15.75" customHeight="1" x14ac:dyDescent="0.3">
      <c r="E894" s="69"/>
    </row>
    <row r="895" spans="5:5" ht="15.75" customHeight="1" x14ac:dyDescent="0.3">
      <c r="E895" s="69"/>
    </row>
    <row r="896" spans="5:5" ht="15.75" customHeight="1" x14ac:dyDescent="0.3">
      <c r="E896" s="69"/>
    </row>
    <row r="897" spans="5:5" ht="15.75" customHeight="1" x14ac:dyDescent="0.3">
      <c r="E897" s="69"/>
    </row>
    <row r="898" spans="5:5" ht="15.75" customHeight="1" x14ac:dyDescent="0.3">
      <c r="E898" s="69"/>
    </row>
    <row r="899" spans="5:5" ht="15.75" customHeight="1" x14ac:dyDescent="0.3">
      <c r="E899" s="69"/>
    </row>
    <row r="900" spans="5:5" ht="15.75" customHeight="1" x14ac:dyDescent="0.3">
      <c r="E900" s="69"/>
    </row>
    <row r="901" spans="5:5" ht="15.75" customHeight="1" x14ac:dyDescent="0.3">
      <c r="E901" s="69"/>
    </row>
    <row r="902" spans="5:5" ht="15.75" customHeight="1" x14ac:dyDescent="0.3">
      <c r="E902" s="69"/>
    </row>
    <row r="903" spans="5:5" ht="15.75" customHeight="1" x14ac:dyDescent="0.3">
      <c r="E903" s="69"/>
    </row>
    <row r="904" spans="5:5" ht="15.75" customHeight="1" x14ac:dyDescent="0.3">
      <c r="E904" s="69"/>
    </row>
    <row r="905" spans="5:5" ht="15.75" customHeight="1" x14ac:dyDescent="0.3">
      <c r="E905" s="69"/>
    </row>
    <row r="906" spans="5:5" ht="15.75" customHeight="1" x14ac:dyDescent="0.3">
      <c r="E906" s="69"/>
    </row>
    <row r="907" spans="5:5" ht="15.75" customHeight="1" x14ac:dyDescent="0.3">
      <c r="E907" s="69"/>
    </row>
    <row r="908" spans="5:5" ht="15.75" customHeight="1" x14ac:dyDescent="0.3">
      <c r="E908" s="69"/>
    </row>
    <row r="909" spans="5:5" ht="15.75" customHeight="1" x14ac:dyDescent="0.3">
      <c r="E909" s="69"/>
    </row>
    <row r="910" spans="5:5" ht="15.75" customHeight="1" x14ac:dyDescent="0.3">
      <c r="E910" s="69"/>
    </row>
    <row r="911" spans="5:5" ht="15.75" customHeight="1" x14ac:dyDescent="0.3">
      <c r="E911" s="69"/>
    </row>
    <row r="912" spans="5:5" ht="15.75" customHeight="1" x14ac:dyDescent="0.3">
      <c r="E912" s="69"/>
    </row>
    <row r="913" spans="5:5" ht="15.75" customHeight="1" x14ac:dyDescent="0.3">
      <c r="E913" s="69"/>
    </row>
    <row r="914" spans="5:5" ht="15.75" customHeight="1" x14ac:dyDescent="0.3">
      <c r="E914" s="69"/>
    </row>
    <row r="915" spans="5:5" ht="15.75" customHeight="1" x14ac:dyDescent="0.3">
      <c r="E915" s="69"/>
    </row>
    <row r="916" spans="5:5" ht="15.75" customHeight="1" x14ac:dyDescent="0.3">
      <c r="E916" s="69"/>
    </row>
    <row r="917" spans="5:5" ht="15.75" customHeight="1" x14ac:dyDescent="0.3">
      <c r="E917" s="69"/>
    </row>
    <row r="918" spans="5:5" ht="15.75" customHeight="1" x14ac:dyDescent="0.3">
      <c r="E918" s="69"/>
    </row>
    <row r="919" spans="5:5" ht="15.75" customHeight="1" x14ac:dyDescent="0.3">
      <c r="E919" s="69"/>
    </row>
    <row r="920" spans="5:5" ht="15.75" customHeight="1" x14ac:dyDescent="0.3">
      <c r="E920" s="69"/>
    </row>
    <row r="921" spans="5:5" ht="15.75" customHeight="1" x14ac:dyDescent="0.3">
      <c r="E921" s="69"/>
    </row>
    <row r="922" spans="5:5" ht="15.75" customHeight="1" x14ac:dyDescent="0.3">
      <c r="E922" s="69"/>
    </row>
    <row r="923" spans="5:5" ht="15.75" customHeight="1" x14ac:dyDescent="0.3">
      <c r="E923" s="69"/>
    </row>
    <row r="924" spans="5:5" ht="15.75" customHeight="1" x14ac:dyDescent="0.3">
      <c r="E924" s="69"/>
    </row>
    <row r="925" spans="5:5" ht="15.75" customHeight="1" x14ac:dyDescent="0.3">
      <c r="E925" s="69"/>
    </row>
    <row r="926" spans="5:5" ht="15.75" customHeight="1" x14ac:dyDescent="0.3">
      <c r="E926" s="69"/>
    </row>
    <row r="927" spans="5:5" ht="15.75" customHeight="1" x14ac:dyDescent="0.3">
      <c r="E927" s="69"/>
    </row>
    <row r="928" spans="5:5" ht="15.75" customHeight="1" x14ac:dyDescent="0.3">
      <c r="E928" s="69"/>
    </row>
    <row r="929" spans="5:5" ht="15.75" customHeight="1" x14ac:dyDescent="0.3">
      <c r="E929" s="69"/>
    </row>
    <row r="930" spans="5:5" ht="15.75" customHeight="1" x14ac:dyDescent="0.3">
      <c r="E930" s="69"/>
    </row>
    <row r="931" spans="5:5" ht="15.75" customHeight="1" x14ac:dyDescent="0.3">
      <c r="E931" s="69"/>
    </row>
    <row r="932" spans="5:5" ht="15.75" customHeight="1" x14ac:dyDescent="0.3">
      <c r="E932" s="69"/>
    </row>
    <row r="933" spans="5:5" ht="15.75" customHeight="1" x14ac:dyDescent="0.3">
      <c r="E933" s="69"/>
    </row>
    <row r="934" spans="5:5" ht="15.75" customHeight="1" x14ac:dyDescent="0.3">
      <c r="E934" s="69"/>
    </row>
    <row r="935" spans="5:5" ht="15.75" customHeight="1" x14ac:dyDescent="0.3">
      <c r="E935" s="69"/>
    </row>
    <row r="936" spans="5:5" ht="15.75" customHeight="1" x14ac:dyDescent="0.3">
      <c r="E936" s="69"/>
    </row>
    <row r="937" spans="5:5" ht="15.75" customHeight="1" x14ac:dyDescent="0.3">
      <c r="E937" s="69"/>
    </row>
    <row r="938" spans="5:5" ht="15.75" customHeight="1" x14ac:dyDescent="0.3">
      <c r="E938" s="69"/>
    </row>
    <row r="939" spans="5:5" ht="15.75" customHeight="1" x14ac:dyDescent="0.3">
      <c r="E939" s="69"/>
    </row>
    <row r="940" spans="5:5" ht="15.75" customHeight="1" x14ac:dyDescent="0.3">
      <c r="E940" s="69"/>
    </row>
    <row r="941" spans="5:5" ht="15.75" customHeight="1" x14ac:dyDescent="0.3">
      <c r="E941" s="69"/>
    </row>
    <row r="942" spans="5:5" ht="15.75" customHeight="1" x14ac:dyDescent="0.3">
      <c r="E942" s="69"/>
    </row>
    <row r="943" spans="5:5" ht="15.75" customHeight="1" x14ac:dyDescent="0.3">
      <c r="E943" s="69"/>
    </row>
    <row r="944" spans="5:5" ht="15.75" customHeight="1" x14ac:dyDescent="0.3">
      <c r="E944" s="69"/>
    </row>
    <row r="945" spans="5:5" ht="15.75" customHeight="1" x14ac:dyDescent="0.3">
      <c r="E945" s="69"/>
    </row>
    <row r="946" spans="5:5" ht="15.75" customHeight="1" x14ac:dyDescent="0.3">
      <c r="E946" s="69"/>
    </row>
    <row r="947" spans="5:5" ht="15.75" customHeight="1" x14ac:dyDescent="0.3">
      <c r="E947" s="69"/>
    </row>
    <row r="948" spans="5:5" ht="15.75" customHeight="1" x14ac:dyDescent="0.3">
      <c r="E948" s="69"/>
    </row>
    <row r="949" spans="5:5" ht="15.75" customHeight="1" x14ac:dyDescent="0.3">
      <c r="E949" s="69"/>
    </row>
    <row r="950" spans="5:5" ht="15.75" customHeight="1" x14ac:dyDescent="0.3">
      <c r="E950" s="69"/>
    </row>
    <row r="951" spans="5:5" ht="15.75" customHeight="1" x14ac:dyDescent="0.3">
      <c r="E951" s="69"/>
    </row>
    <row r="952" spans="5:5" ht="15.75" customHeight="1" x14ac:dyDescent="0.3">
      <c r="E952" s="69"/>
    </row>
    <row r="953" spans="5:5" ht="15.75" customHeight="1" x14ac:dyDescent="0.3">
      <c r="E953" s="69"/>
    </row>
    <row r="954" spans="5:5" ht="15.75" customHeight="1" x14ac:dyDescent="0.3">
      <c r="E954" s="69"/>
    </row>
    <row r="955" spans="5:5" ht="15.75" customHeight="1" x14ac:dyDescent="0.3">
      <c r="E955" s="69"/>
    </row>
    <row r="956" spans="5:5" ht="15.75" customHeight="1" x14ac:dyDescent="0.3">
      <c r="E956" s="69"/>
    </row>
    <row r="957" spans="5:5" ht="15.75" customHeight="1" x14ac:dyDescent="0.3">
      <c r="E957" s="69"/>
    </row>
    <row r="958" spans="5:5" ht="15.75" customHeight="1" x14ac:dyDescent="0.3">
      <c r="E958" s="69"/>
    </row>
    <row r="959" spans="5:5" ht="15.75" customHeight="1" x14ac:dyDescent="0.3">
      <c r="E959" s="69"/>
    </row>
    <row r="960" spans="5:5" ht="15.75" customHeight="1" x14ac:dyDescent="0.3">
      <c r="E960" s="69"/>
    </row>
    <row r="961" spans="5:5" ht="15.75" customHeight="1" x14ac:dyDescent="0.3">
      <c r="E961" s="69"/>
    </row>
    <row r="962" spans="5:5" ht="15.75" customHeight="1" x14ac:dyDescent="0.3">
      <c r="E962" s="69"/>
    </row>
    <row r="963" spans="5:5" ht="15.75" customHeight="1" x14ac:dyDescent="0.3">
      <c r="E963" s="69"/>
    </row>
    <row r="964" spans="5:5" ht="15.75" customHeight="1" x14ac:dyDescent="0.3">
      <c r="E964" s="69"/>
    </row>
    <row r="965" spans="5:5" ht="15.75" customHeight="1" x14ac:dyDescent="0.3">
      <c r="E965" s="69"/>
    </row>
    <row r="966" spans="5:5" ht="15.75" customHeight="1" x14ac:dyDescent="0.3">
      <c r="E966" s="69"/>
    </row>
    <row r="967" spans="5:5" ht="15.75" customHeight="1" x14ac:dyDescent="0.3">
      <c r="E967" s="69"/>
    </row>
    <row r="968" spans="5:5" ht="15.75" customHeight="1" x14ac:dyDescent="0.3">
      <c r="E968" s="69"/>
    </row>
    <row r="969" spans="5:5" ht="15.75" customHeight="1" x14ac:dyDescent="0.3">
      <c r="E969" s="69"/>
    </row>
    <row r="970" spans="5:5" ht="15.75" customHeight="1" x14ac:dyDescent="0.3">
      <c r="E970" s="69"/>
    </row>
    <row r="971" spans="5:5" ht="15.75" customHeight="1" x14ac:dyDescent="0.3">
      <c r="E971" s="69"/>
    </row>
    <row r="972" spans="5:5" ht="15.75" customHeight="1" x14ac:dyDescent="0.3">
      <c r="E972" s="69"/>
    </row>
    <row r="973" spans="5:5" ht="15.75" customHeight="1" x14ac:dyDescent="0.3">
      <c r="E973" s="69"/>
    </row>
    <row r="974" spans="5:5" ht="15.75" customHeight="1" x14ac:dyDescent="0.3">
      <c r="E974" s="69"/>
    </row>
    <row r="975" spans="5:5" ht="15.75" customHeight="1" x14ac:dyDescent="0.3">
      <c r="E975" s="69"/>
    </row>
    <row r="976" spans="5:5" ht="15.75" customHeight="1" x14ac:dyDescent="0.3">
      <c r="E976" s="69"/>
    </row>
    <row r="977" spans="5:5" ht="15.75" customHeight="1" x14ac:dyDescent="0.3">
      <c r="E977" s="69"/>
    </row>
    <row r="978" spans="5:5" ht="15.75" customHeight="1" x14ac:dyDescent="0.3">
      <c r="E978" s="69"/>
    </row>
    <row r="979" spans="5:5" ht="15.75" customHeight="1" x14ac:dyDescent="0.3">
      <c r="E979" s="69"/>
    </row>
    <row r="980" spans="5:5" ht="15.75" customHeight="1" x14ac:dyDescent="0.3">
      <c r="E980" s="69"/>
    </row>
    <row r="981" spans="5:5" ht="15.75" customHeight="1" x14ac:dyDescent="0.3">
      <c r="E981" s="69"/>
    </row>
    <row r="982" spans="5:5" ht="15.75" customHeight="1" x14ac:dyDescent="0.3">
      <c r="E982" s="69"/>
    </row>
    <row r="983" spans="5:5" ht="15.75" customHeight="1" x14ac:dyDescent="0.3">
      <c r="E983" s="69"/>
    </row>
    <row r="984" spans="5:5" ht="15.75" customHeight="1" x14ac:dyDescent="0.3">
      <c r="E984" s="69"/>
    </row>
    <row r="985" spans="5:5" ht="15.75" customHeight="1" x14ac:dyDescent="0.3">
      <c r="E985" s="69"/>
    </row>
    <row r="986" spans="5:5" ht="15.75" customHeight="1" x14ac:dyDescent="0.3">
      <c r="E986" s="69"/>
    </row>
    <row r="987" spans="5:5" ht="15.75" customHeight="1" x14ac:dyDescent="0.3">
      <c r="E987" s="69"/>
    </row>
    <row r="988" spans="5:5" ht="15.75" customHeight="1" x14ac:dyDescent="0.3">
      <c r="E988" s="69"/>
    </row>
    <row r="989" spans="5:5" ht="15.75" customHeight="1" x14ac:dyDescent="0.3">
      <c r="E989" s="69"/>
    </row>
    <row r="990" spans="5:5" ht="15.75" customHeight="1" x14ac:dyDescent="0.3">
      <c r="E990" s="69"/>
    </row>
    <row r="991" spans="5:5" ht="15.75" customHeight="1" x14ac:dyDescent="0.3">
      <c r="E991" s="69"/>
    </row>
    <row r="992" spans="5:5" ht="15.75" customHeight="1" x14ac:dyDescent="0.3">
      <c r="E992" s="69"/>
    </row>
    <row r="993" spans="5:5" ht="15.75" customHeight="1" x14ac:dyDescent="0.3">
      <c r="E993" s="69"/>
    </row>
    <row r="994" spans="5:5" ht="15.75" customHeight="1" x14ac:dyDescent="0.3">
      <c r="E994" s="69"/>
    </row>
    <row r="995" spans="5:5" ht="15.75" customHeight="1" x14ac:dyDescent="0.3">
      <c r="E995" s="69"/>
    </row>
    <row r="996" spans="5:5" ht="15.75" customHeight="1" x14ac:dyDescent="0.3">
      <c r="E996" s="69"/>
    </row>
    <row r="997" spans="5:5" ht="15.75" customHeight="1" x14ac:dyDescent="0.3">
      <c r="E997" s="69"/>
    </row>
    <row r="998" spans="5:5" ht="15.75" customHeight="1" x14ac:dyDescent="0.3">
      <c r="E998" s="69"/>
    </row>
    <row r="999" spans="5:5" ht="15.75" customHeight="1" x14ac:dyDescent="0.3">
      <c r="E999" s="69"/>
    </row>
    <row r="1000" spans="5:5" ht="15.75" customHeight="1" x14ac:dyDescent="0.3">
      <c r="E1000" s="69"/>
    </row>
  </sheetData>
  <mergeCells count="2">
    <mergeCell ref="E2:F2"/>
    <mergeCell ref="I5:I6"/>
  </mergeCell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999"/>
  <sheetViews>
    <sheetView workbookViewId="0">
      <selection activeCell="A7" sqref="A7"/>
    </sheetView>
  </sheetViews>
  <sheetFormatPr defaultColWidth="14.44140625" defaultRowHeight="15" customHeight="1" x14ac:dyDescent="0.3"/>
  <cols>
    <col min="1" max="1" width="18.6640625" customWidth="1"/>
    <col min="2" max="2" width="23.88671875" customWidth="1"/>
    <col min="3" max="3" width="8.6640625" customWidth="1"/>
    <col min="4" max="8" width="19" customWidth="1"/>
    <col min="9" max="9" width="8.6640625" customWidth="1"/>
    <col min="10" max="10" width="18.6640625" customWidth="1"/>
    <col min="11" max="11" width="13.88671875" customWidth="1"/>
    <col min="12" max="12" width="8.6640625" customWidth="1"/>
    <col min="13" max="13" width="18.6640625" customWidth="1"/>
    <col min="14" max="14" width="13.88671875" customWidth="1"/>
    <col min="15" max="26" width="8.6640625" customWidth="1"/>
  </cols>
  <sheetData>
    <row r="1" spans="1:26" ht="14.4" x14ac:dyDescent="0.3">
      <c r="A1" s="196" t="str">
        <f>'Evaluasi Kinerja Kuanti JAJF'!$A$14</f>
        <v>BAIK</v>
      </c>
      <c r="B1" s="113"/>
      <c r="D1" s="83" t="s">
        <v>186</v>
      </c>
      <c r="E1" s="83" t="s">
        <v>187</v>
      </c>
      <c r="F1" s="83" t="s">
        <v>188</v>
      </c>
      <c r="G1" s="83" t="s">
        <v>189</v>
      </c>
      <c r="H1" s="83" t="s">
        <v>190</v>
      </c>
    </row>
    <row r="2" spans="1:26" ht="78.75" customHeight="1" x14ac:dyDescent="0.3">
      <c r="A2" s="82" t="s">
        <v>191</v>
      </c>
      <c r="B2" s="84" t="str">
        <f>"KURVA DISTRIBUSI
PREDIKAT KINERJA PEGAWAI DENGAN
CAPAIAN KINERJA ORGANISASI "&amp;A1</f>
        <v>KURVA DISTRIBUSI
PREDIKAT KINERJA PEGAWAI DENGAN
CAPAIAN KINERJA ORGANISASI BAIK</v>
      </c>
      <c r="C2" s="85"/>
      <c r="D2" s="82" t="s">
        <v>192</v>
      </c>
      <c r="E2" s="82" t="s">
        <v>192</v>
      </c>
      <c r="F2" s="82" t="s">
        <v>192</v>
      </c>
      <c r="G2" s="82" t="s">
        <v>192</v>
      </c>
      <c r="H2" s="82" t="s">
        <v>192</v>
      </c>
      <c r="I2" s="85"/>
      <c r="J2" s="86"/>
      <c r="K2" s="85"/>
      <c r="L2" s="85"/>
      <c r="M2" s="86"/>
      <c r="N2" s="85"/>
      <c r="O2" s="85"/>
      <c r="P2" s="86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6" ht="30.75" customHeight="1" x14ac:dyDescent="0.3">
      <c r="A3" s="87" t="s">
        <v>193</v>
      </c>
      <c r="B3" s="88">
        <f>HLOOKUP($A$1,$D$1:$H$8,3,0)</f>
        <v>2</v>
      </c>
      <c r="C3" s="85"/>
      <c r="D3" s="89">
        <v>0</v>
      </c>
      <c r="E3" s="88">
        <v>2</v>
      </c>
      <c r="F3" s="88">
        <v>3</v>
      </c>
      <c r="G3" s="88">
        <v>2</v>
      </c>
      <c r="H3" s="88">
        <v>13</v>
      </c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4" spans="1:26" ht="30.75" customHeight="1" x14ac:dyDescent="0.3">
      <c r="A4" s="87" t="s">
        <v>194</v>
      </c>
      <c r="B4" s="88">
        <f>HLOOKUP($A$1,$D$1:$H$8,4,0)</f>
        <v>3</v>
      </c>
      <c r="C4" s="85"/>
      <c r="D4" s="89">
        <v>1</v>
      </c>
      <c r="E4" s="88">
        <v>3</v>
      </c>
      <c r="F4" s="88">
        <v>4</v>
      </c>
      <c r="G4" s="88">
        <v>11</v>
      </c>
      <c r="H4" s="88">
        <v>7</v>
      </c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 spans="1:26" ht="30.75" customHeight="1" x14ac:dyDescent="0.3">
      <c r="A5" s="87" t="s">
        <v>195</v>
      </c>
      <c r="B5" s="88">
        <f>HLOOKUP($A$1,$D$1:$H$8,5,0)</f>
        <v>6</v>
      </c>
      <c r="C5" s="85"/>
      <c r="D5" s="89">
        <v>3</v>
      </c>
      <c r="E5" s="88">
        <v>6</v>
      </c>
      <c r="F5" s="88">
        <v>10</v>
      </c>
      <c r="G5" s="88">
        <v>6</v>
      </c>
      <c r="H5" s="88">
        <v>3</v>
      </c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26" ht="30.75" customHeight="1" x14ac:dyDescent="0.3">
      <c r="A6" s="90" t="s">
        <v>187</v>
      </c>
      <c r="B6" s="88">
        <f>HLOOKUP($A$1,$D$1:$H$8,6,0)</f>
        <v>11</v>
      </c>
      <c r="C6" s="85"/>
      <c r="D6" s="89">
        <v>7</v>
      </c>
      <c r="E6" s="88">
        <v>11</v>
      </c>
      <c r="F6" s="88">
        <v>4</v>
      </c>
      <c r="G6" s="88">
        <v>3</v>
      </c>
      <c r="H6" s="88">
        <v>1</v>
      </c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</row>
    <row r="7" spans="1:26" ht="30.75" customHeight="1" x14ac:dyDescent="0.3">
      <c r="A7" s="87" t="s">
        <v>196</v>
      </c>
      <c r="B7" s="88">
        <f>HLOOKUP($A$1,$D$1:$H$8,7,0)</f>
        <v>2</v>
      </c>
      <c r="C7" s="85"/>
      <c r="D7" s="89">
        <v>13</v>
      </c>
      <c r="E7" s="88">
        <v>2</v>
      </c>
      <c r="F7" s="88">
        <v>3</v>
      </c>
      <c r="G7" s="88">
        <v>2</v>
      </c>
      <c r="H7" s="88">
        <v>0</v>
      </c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</row>
    <row r="8" spans="1:26" ht="14.4" x14ac:dyDescent="0.3">
      <c r="A8" s="57" t="s">
        <v>197</v>
      </c>
      <c r="B8" s="83">
        <f>SUM(B3:B7)</f>
        <v>24</v>
      </c>
      <c r="D8" s="83">
        <f t="shared" ref="D8:H8" si="0">SUM(D3:D7)</f>
        <v>24</v>
      </c>
      <c r="E8" s="83">
        <f t="shared" si="0"/>
        <v>24</v>
      </c>
      <c r="F8" s="83">
        <f t="shared" si="0"/>
        <v>24</v>
      </c>
      <c r="G8" s="83">
        <f t="shared" si="0"/>
        <v>24</v>
      </c>
      <c r="H8" s="83">
        <f t="shared" si="0"/>
        <v>24</v>
      </c>
    </row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SKP JA (Kuantitatif)</vt:lpstr>
      <vt:lpstr>Lampiran SKP</vt:lpstr>
      <vt:lpstr>Evaluasi Kinerja Kuanti JAJF</vt:lpstr>
      <vt:lpstr>Dok. Evaluasi Kinerja Pegawai</vt:lpstr>
      <vt:lpstr>Kuadran</vt:lpstr>
      <vt:lpstr>Pola Distribusi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2022-03-10T07:36:51Z</dcterms:created>
  <dcterms:modified xsi:type="dcterms:W3CDTF">2023-01-27T02:38:57Z</dcterms:modified>
</cp:coreProperties>
</file>